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BPU Order Reporting\"/>
    </mc:Choice>
  </mc:AlternateContent>
  <xr:revisionPtr revIDLastSave="0" documentId="13_ncr:1_{4DB3670A-309C-4156-82D7-607F57D9CD1E}" xr6:coauthVersionLast="47" xr6:coauthVersionMax="47" xr10:uidLastSave="{00000000-0000-0000-0000-000000000000}"/>
  <bookViews>
    <workbookView xWindow="-23148" yWindow="-108" windowWidth="23256" windowHeight="12456" tabRatio="716" activeTab="3" xr2:uid="{00000000-000D-0000-FFFF-FFFF00000000}"/>
  </bookViews>
  <sheets>
    <sheet name="Cover Page" sheetId="19" r:id="rId1"/>
    <sheet name="Customers Financials, Usages" sheetId="20" r:id="rId2"/>
    <sheet name="Discon, Recon, Liens. NA" sheetId="17" r:id="rId3"/>
    <sheet name="Arrearages" sheetId="14" r:id="rId4"/>
    <sheet name="DPA's, Fees" sheetId="16" r:id="rId5"/>
    <sheet name="Assistance Programs, Outreach N" sheetId="21" r:id="rId6"/>
    <sheet name="Sheet1" sheetId="22" r:id="rId7"/>
    <sheet name="Sheet2" sheetId="23" r:id="rId8"/>
    <sheet name="Sheet3" sheetId="24" r:id="rId9"/>
    <sheet name="Infrastructure Projects NA" sheetId="13" r:id="rId10"/>
    <sheet name="Board Assessment NA" sheetId="7" r:id="rId11"/>
    <sheet name="Rates and Charges done" sheetId="10"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3" i="20" l="1"/>
  <c r="AC53" i="20" s="1"/>
  <c r="AD53" i="20" s="1"/>
  <c r="AB63" i="20"/>
  <c r="AC63" i="20" s="1"/>
  <c r="AD63" i="20" s="1"/>
  <c r="AB73" i="20"/>
  <c r="AC73" i="20" s="1"/>
  <c r="AD73" i="20" s="1"/>
  <c r="J73" i="20"/>
  <c r="J63" i="20"/>
  <c r="J53" i="20"/>
  <c r="A60" i="17" l="1"/>
  <c r="A50" i="17"/>
  <c r="X35" i="14" l="1"/>
  <c r="AU52" i="14" l="1"/>
  <c r="AV52" i="14"/>
  <c r="AW52" i="14"/>
  <c r="AX52" i="14"/>
  <c r="AY52" i="14"/>
  <c r="AZ52" i="14"/>
  <c r="AU53" i="14"/>
  <c r="AV53" i="14"/>
  <c r="AW53" i="14"/>
  <c r="AX53" i="14"/>
  <c r="AY53" i="14"/>
  <c r="AZ53" i="14"/>
  <c r="AU36" i="14"/>
  <c r="AV36" i="14"/>
  <c r="AW36" i="14"/>
  <c r="AX36" i="14"/>
  <c r="AY36" i="14"/>
  <c r="AZ36" i="14"/>
  <c r="AU37" i="14"/>
  <c r="AV37" i="14"/>
  <c r="AW37" i="14"/>
  <c r="AX37" i="14"/>
  <c r="AY37" i="14"/>
  <c r="AZ37" i="14"/>
  <c r="AU20" i="14"/>
  <c r="AV20" i="14"/>
  <c r="AW20" i="14"/>
  <c r="AX20" i="14"/>
  <c r="AY20" i="14"/>
  <c r="AZ20" i="14"/>
  <c r="AU21" i="14"/>
  <c r="AV21" i="14"/>
  <c r="AW21" i="14"/>
  <c r="AX21" i="14"/>
  <c r="AY21" i="14"/>
  <c r="AZ21" i="14"/>
  <c r="AV19" i="14"/>
  <c r="AW19" i="14"/>
  <c r="AX19" i="14"/>
  <c r="AY19" i="14"/>
  <c r="AZ19" i="14"/>
  <c r="V35" i="14"/>
  <c r="U35" i="14"/>
  <c r="V19" i="14"/>
  <c r="W19" i="14"/>
  <c r="X19" i="14"/>
  <c r="Y19" i="14"/>
  <c r="U19" i="14"/>
  <c r="A71" i="17"/>
  <c r="A80" i="16" s="1"/>
  <c r="A72" i="17"/>
  <c r="A81" i="16" s="1"/>
  <c r="A82" i="16"/>
  <c r="A83" i="16"/>
  <c r="A84" i="16"/>
  <c r="A85" i="16"/>
  <c r="A71" i="16"/>
  <c r="A61" i="17"/>
  <c r="A66" i="16" s="1"/>
  <c r="A62" i="17"/>
  <c r="A67" i="16" s="1"/>
  <c r="A68" i="16"/>
  <c r="A69" i="16"/>
  <c r="A70" i="16"/>
  <c r="A51" i="17"/>
  <c r="A52" i="16" s="1"/>
  <c r="A52" i="17"/>
  <c r="A53" i="16" s="1"/>
  <c r="A40" i="17"/>
  <c r="A52" i="14" s="1"/>
  <c r="A39" i="16" s="1"/>
  <c r="A41" i="17"/>
  <c r="A53" i="14" s="1"/>
  <c r="A40" i="16" s="1"/>
  <c r="A29" i="17"/>
  <c r="A36" i="14" s="1"/>
  <c r="A26" i="16" s="1"/>
  <c r="A30" i="17"/>
  <c r="A18" i="17"/>
  <c r="A20" i="14" s="1"/>
  <c r="A13" i="16" s="1"/>
  <c r="A19" i="17"/>
  <c r="A21" i="14" s="1"/>
  <c r="A14" i="16" s="1"/>
  <c r="J77" i="20"/>
  <c r="AB44" i="20"/>
  <c r="AC44" i="20" s="1"/>
  <c r="AD44" i="20" s="1"/>
  <c r="AB43" i="20"/>
  <c r="AC43" i="20" s="1"/>
  <c r="AD43" i="20" s="1"/>
  <c r="AB42" i="20"/>
  <c r="AC42" i="20" s="1"/>
  <c r="AD42" i="20" s="1"/>
  <c r="J44" i="20"/>
  <c r="J43" i="20"/>
  <c r="J42" i="20"/>
  <c r="AB31" i="20"/>
  <c r="AC31" i="20" s="1"/>
  <c r="AD31" i="20" s="1"/>
  <c r="AB33" i="20"/>
  <c r="AC33" i="20" s="1"/>
  <c r="AD33" i="20" s="1"/>
  <c r="AB32" i="20"/>
  <c r="AC32" i="20" s="1"/>
  <c r="AD32" i="20" s="1"/>
  <c r="J32" i="20"/>
  <c r="J33" i="20"/>
  <c r="J31" i="20"/>
  <c r="AB21" i="20"/>
  <c r="AC21" i="20" s="1"/>
  <c r="AD21" i="20" s="1"/>
  <c r="AB22" i="20"/>
  <c r="AC22" i="20" s="1"/>
  <c r="AD22" i="20" s="1"/>
  <c r="AB20" i="20"/>
  <c r="AC20" i="20" s="1"/>
  <c r="AD20" i="20" s="1"/>
  <c r="J21" i="20"/>
  <c r="J22" i="20"/>
  <c r="J20" i="20"/>
  <c r="AZ51" i="14"/>
  <c r="AY51" i="14"/>
  <c r="AX51" i="14"/>
  <c r="AW51" i="14"/>
  <c r="AV51" i="14"/>
  <c r="AU51" i="14"/>
  <c r="A37" i="14" l="1"/>
  <c r="A27" i="16" s="1"/>
  <c r="X51" i="14"/>
  <c r="Y37" i="14"/>
  <c r="X37" i="14"/>
  <c r="Z37" i="14"/>
  <c r="X53" i="14"/>
  <c r="Z53" i="14"/>
  <c r="Y53" i="14"/>
  <c r="W53" i="14"/>
  <c r="V53" i="14"/>
  <c r="U53" i="14"/>
  <c r="Z52" i="14"/>
  <c r="Y52" i="14"/>
  <c r="X52" i="14"/>
  <c r="W52" i="14"/>
  <c r="V52" i="14"/>
  <c r="U52" i="14"/>
  <c r="Z51" i="14"/>
  <c r="Y51" i="14"/>
  <c r="W51" i="14"/>
  <c r="V51" i="14"/>
  <c r="U51" i="14"/>
  <c r="W37" i="14"/>
  <c r="V37" i="14"/>
  <c r="U37" i="14"/>
  <c r="Z36" i="14"/>
  <c r="Y36" i="14"/>
  <c r="X36" i="14"/>
  <c r="Z35" i="14"/>
  <c r="Y35" i="14"/>
  <c r="W36" i="14"/>
  <c r="V36" i="14"/>
  <c r="U36" i="14"/>
  <c r="AZ35" i="14"/>
  <c r="AY35" i="14"/>
  <c r="AX35" i="14"/>
  <c r="AW35" i="14"/>
  <c r="AV35" i="14"/>
  <c r="AU35" i="14"/>
  <c r="AU19" i="14"/>
  <c r="W35" i="14"/>
  <c r="Z21" i="14" l="1"/>
  <c r="Y21" i="14"/>
  <c r="X21" i="14"/>
  <c r="W21" i="14"/>
  <c r="V21" i="14"/>
  <c r="U21" i="14"/>
  <c r="Z20" i="14"/>
  <c r="Y20" i="14"/>
  <c r="X20" i="14"/>
  <c r="W20" i="14"/>
  <c r="V20" i="14"/>
  <c r="U20" i="14"/>
  <c r="Z19" i="14"/>
  <c r="A70" i="17" l="1"/>
  <c r="A79" i="16" s="1"/>
  <c r="A65" i="16"/>
  <c r="A51" i="16"/>
  <c r="A39" i="17"/>
  <c r="A51" i="14" s="1"/>
  <c r="A38" i="16" s="1"/>
  <c r="A28" i="17"/>
  <c r="A35" i="14" s="1"/>
  <c r="A25" i="16" s="1"/>
  <c r="A17" i="17"/>
  <c r="A19" i="14" s="1"/>
  <c r="A12" i="16" s="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<sst xmlns="http://schemas.openxmlformats.org/spreadsheetml/2006/main" count="17403" uniqueCount="247">
  <si>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</si>
  <si>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</si>
  <si>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</si>
  <si>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</si>
  <si>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</si>
  <si>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</si>
  <si>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</si>
  <si>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</si>
  <si>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</si>
  <si>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</si>
  <si>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</si>
  <si>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</si>
  <si>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</si>
  <si>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</si>
  <si>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</si>
  <si>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</si>
  <si>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</si>
  <si>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</si>
  <si>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</si>
  <si>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</si>
  <si>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</si>
  <si>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</si>
  <si>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</si>
  <si>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</si>
  <si>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</si>
  <si>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</si>
  <si>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</si>
  <si>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</si>
  <si>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</si>
  <si>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</si>
  <si>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</si>
  <si>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</si>
  <si>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</si>
  <si>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</si>
  <si>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</si>
  <si>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</si>
  <si>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</si>
  <si>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</si>
  <si>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</si>
  <si>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</si>
  <si>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</si>
  <si>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</si>
  <si>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</si>
  <si>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</si>
  <si>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</si>
  <si>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</si>
  <si>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</si>
  <si>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</si>
  <si>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</si>
  <si>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</si>
  <si>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</si>
  <si>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</si>
  <si>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</si>
  <si>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</si>
  <si>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</si>
  <si>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</si>
  <si>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</si>
  <si>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</si>
  <si>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</si>
  <si>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</si>
  <si>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</si>
  <si>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</si>
  <si>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</si>
  <si>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</si>
  <si>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</si>
  <si>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</si>
  <si>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</si>
  <si>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</si>
  <si>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</si>
  <si>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</si>
  <si>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</si>
  <si>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</si>
  <si>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</si>
  <si>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</si>
  <si>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</si>
  <si>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</si>
  <si>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</si>
  <si>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</si>
  <si>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</si>
  <si>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</si>
  <si>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</si>
  <si>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</si>
  <si>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</si>
  <si>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</si>
  <si>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</si>
  <si>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</si>
  <si>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</si>
  <si>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</si>
  <si>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</si>
  <si>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</si>
  <si>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</si>
  <si>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</si>
  <si>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</si>
  <si>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</si>
  <si>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</si>
  <si>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</si>
  <si>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</si>
  <si>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</si>
  <si>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</si>
  <si>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</si>
  <si>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</si>
  <si>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</si>
  <si>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</si>
  <si>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</si>
  <si>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</si>
  <si>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</si>
  <si>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</si>
  <si>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</si>
  <si>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</si>
  <si>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</si>
  <si>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</si>
  <si>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</si>
  <si>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</si>
  <si>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</si>
  <si>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</si>
  <si>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</si>
  <si>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</si>
  <si>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</si>
  <si>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</si>
  <si>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</si>
  <si>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</si>
  <si>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</si>
  <si>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</si>
  <si>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</si>
  <si>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</si>
  <si>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</si>
  <si>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</si>
  <si>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</si>
  <si>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</si>
  <si>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</si>
  <si>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</si>
  <si>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</si>
  <si>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</si>
  <si>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</si>
  <si>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</si>
  <si>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</si>
  <si>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</si>
  <si>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</si>
  <si>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</si>
  <si>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</si>
  <si>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</si>
  <si>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</si>
  <si>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</si>
  <si>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</si>
  <si>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</si>
  <si>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</si>
  <si>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</si>
  <si>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</si>
  <si>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</si>
  <si>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</si>
  <si>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</si>
  <si>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</si>
  <si>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</si>
  <si>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</si>
  <si>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</si>
  <si>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</si>
  <si>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</si>
  <si>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</si>
  <si>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</si>
  <si>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</si>
  <si>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</si>
  <si>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</si>
  <si>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</si>
  <si>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</si>
  <si>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</si>
  <si>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</si>
  <si>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</si>
  <si>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</si>
  <si>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</si>
  <si>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</si>
  <si>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</si>
  <si>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</si>
  <si>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</si>
  <si>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</si>
  <si>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</si>
  <si>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</si>
  <si>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</si>
  <si>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</si>
  <si>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</si>
  <si>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</si>
  <si>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</si>
  <si>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</si>
  <si>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</si>
  <si>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</si>
  <si>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</si>
  <si>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</si>
  <si>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</si>
  <si>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</si>
  <si>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</si>
  <si>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</si>
  <si>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</si>
  <si>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</si>
  <si>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</si>
  <si>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</si>
  <si>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</si>
  <si>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</si>
  <si>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</si>
  <si>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</si>
  <si>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</si>
  <si>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</si>
  <si>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</si>
  <si>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</si>
  <si>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TOWNSHIP OF MIDDLETOWN SEWERAGE AUTHORITY</t>
  </si>
  <si>
    <t>SEWER</t>
  </si>
  <si>
    <t>Notes: SEWER SERVICE CANNOT BE DISCONNECTED - N/A TO COLUMN B - I BELOW</t>
  </si>
  <si>
    <t>Notes: SEWER SERVICE CANNOT BE DISCONNECTED - N/A TO BELOW</t>
  </si>
  <si>
    <t>Notes: NONE</t>
  </si>
  <si>
    <t>Notes: Dual services not provided so column b is blank.</t>
  </si>
  <si>
    <t>Notes: Dual services not provided so all columns labeled b are blank. Utility usage not measured for residential customer accounts.</t>
  </si>
  <si>
    <t>Notes: The Authority itself does not have any customer assistance program, only those run by the State. Therefore, we do not have information regarding available budget or enhancements made.</t>
  </si>
  <si>
    <t>Notes: None of the below can be provided as we do not run any customer assistance programs.</t>
  </si>
  <si>
    <t>Residential/Non-Residential RATES &amp; FEES</t>
  </si>
  <si>
    <t>As of Apr - Jun 2023</t>
  </si>
  <si>
    <t>Notes: Residents not billed based on usage. Non-residents billed for usage at a minimum of $80 per quarter. No "Distribution", "Distribution Riders", or "BGS/BGSS" charges are assessed. Only "Charges" assessed are for late payment or new development.</t>
  </si>
  <si>
    <t>$5,067 until June 19, 2023 - increased to $5,130 as of June 20, 2023</t>
  </si>
  <si>
    <t>4.5% of outstanding balance</t>
  </si>
  <si>
    <t>Middletown</t>
  </si>
  <si>
    <t>Notes: No such programs existed.</t>
  </si>
  <si>
    <t>$80 for first 15,000 and for the amount 3.33 per each gallon above 15,000</t>
  </si>
  <si>
    <t>Application Fee for New Connection</t>
  </si>
  <si>
    <t>multiple</t>
  </si>
  <si>
    <t xml:space="preserve">Notes: For residential section, Supply and Demand columns are not available as we do not measure usage for residential customers. Supply not measured for non-residential. Expenses cannot be broken down for residential or non-residential as we do not track at such a detailed level. We do not </t>
  </si>
  <si>
    <t>sell any services to residential or non-residential customers or provide dual services. Demand for May and June for Non Residential does not apply. Quarterly Billing only occurs during April of the specified period.  For non-residential we do not measure sewer usage. Billing is based on water usage.</t>
  </si>
  <si>
    <t xml:space="preserve">Notes: Due to the way our COVID payment plan was structured information requested below is not available. This section is not applicable to Non-Residential Customers as program was only offered to residential customers. Also no deferred </t>
  </si>
  <si>
    <t>payment programs existed in 2019.</t>
  </si>
  <si>
    <t xml:space="preserve">Notes: Due to the way our COVID payment plan was structured information requested below is not available. This section is not applicable to Non-Residential Customers as program was only offered to residential customers. </t>
  </si>
  <si>
    <t>Also no deferred payment programs existed in 2019.</t>
  </si>
  <si>
    <t>Notes: N/A TO COLUMNS K - M IN 2020-2023 AS PROPERTIES HAVE NOT GONE TO TAX</t>
  </si>
  <si>
    <t xml:space="preserve"> SALE DURING THIS TIME. (PROPERTY ONLY SOLD AT SPECIFIC TIME OF YEAR)</t>
  </si>
  <si>
    <t>Multiple</t>
  </si>
  <si>
    <t>in 2019.</t>
  </si>
  <si>
    <t>APRIL 2024-JUNE 2024</t>
  </si>
  <si>
    <t>JULY 30, 2024</t>
  </si>
  <si>
    <t>April 2024</t>
  </si>
  <si>
    <t>May 2024</t>
  </si>
  <si>
    <t>June 2024</t>
  </si>
  <si>
    <t>April 2023</t>
  </si>
  <si>
    <t>May 2023</t>
  </si>
  <si>
    <t>June 2023</t>
  </si>
  <si>
    <t>April 2019</t>
  </si>
  <si>
    <t>May 2019</t>
  </si>
  <si>
    <t>June 2019</t>
  </si>
  <si>
    <t>May  2019</t>
  </si>
  <si>
    <t>35,049 Gal. Metered Acc.</t>
  </si>
  <si>
    <t>36,938 Gal. Metered Acc.</t>
  </si>
  <si>
    <t>N/A</t>
  </si>
  <si>
    <t>31,381 Gal. Metered 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</si>
</sst>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theme="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quotePrefix="1" applyNumberFormat="1" applyFont="1" applyFill="1" applyAlignment="1">
      <alignment vertical="center"/>
    </xf>
    <xf numFmtId="0" fontId="7" fillId="0" borderId="3" xfId="0" applyFont="1" applyBorder="1" applyAlignment="1">
      <alignment wrapText="1"/>
    </xf>
    <xf numFmtId="4" fontId="7" fillId="0" borderId="3" xfId="0" applyNumberFormat="1" applyFont="1" applyBorder="1"/>
    <xf numFmtId="2" fontId="7" fillId="0" borderId="3" xfId="0" applyNumberFormat="1" applyFont="1" applyBorder="1"/>
    <xf numFmtId="4" fontId="7" fillId="6" borderId="3" xfId="0" applyNumberFormat="1" applyFont="1" applyFill="1" applyBorder="1"/>
    <xf numFmtId="0" fontId="7" fillId="6" borderId="5" xfId="0" applyFont="1" applyFill="1" applyBorder="1"/>
    <xf numFmtId="0" fontId="7" fillId="2" borderId="3" xfId="0" applyFont="1" applyFill="1" applyBorder="1"/>
    <xf numFmtId="4" fontId="7" fillId="2" borderId="3" xfId="0" applyNumberFormat="1" applyFont="1" applyFill="1" applyBorder="1"/>
    <xf numFmtId="4" fontId="7" fillId="2" borderId="4" xfId="0" applyNumberFormat="1" applyFont="1" applyFill="1" applyBorder="1"/>
    <xf numFmtId="3" fontId="7" fillId="2" borderId="3" xfId="0" applyNumberFormat="1" applyFont="1" applyFill="1" applyBorder="1"/>
    <xf numFmtId="4" fontId="18" fillId="0" borderId="3" xfId="0" applyNumberFormat="1" applyFont="1" applyBorder="1"/>
    <xf numFmtId="3" fontId="7" fillId="6" borderId="3" xfId="0" applyNumberFormat="1" applyFont="1" applyFill="1" applyBorder="1"/>
    <xf numFmtId="49" fontId="7" fillId="6" borderId="0" xfId="0" applyNumberFormat="1" applyFont="1" applyFill="1" applyAlignment="1">
      <alignment horizontal="left"/>
    </xf>
    <xf numFmtId="4" fontId="7" fillId="0" borderId="4"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14" xfId="0" applyFont="1" applyFill="1" applyBorder="1" applyAlignment="1">
      <alignment horizontal="left" wrapText="1"/>
    </xf>
    <xf numFmtId="0" fontId="7" fillId="6" borderId="15" xfId="0" applyFont="1" applyFill="1" applyBorder="1" applyAlignment="1">
      <alignment horizontal="left" wrapText="1"/>
    </xf>
    <xf numFmtId="0" fontId="7"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E5" sqref="E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202</v>
      </c>
      <c r="B2" s="1"/>
      <c r="C2" s="1"/>
      <c r="D2" s="1"/>
      <c r="E2" s="1"/>
    </row>
    <row r="3" spans="1:5" x14ac:dyDescent="0.3">
      <c r="A3" s="57" t="s">
        <v>203</v>
      </c>
      <c r="B3" s="1"/>
      <c r="C3" s="1"/>
      <c r="D3" s="1"/>
      <c r="E3" s="1"/>
    </row>
    <row r="4" spans="1:5" x14ac:dyDescent="0.3">
      <c r="A4" s="57" t="s">
        <v>231</v>
      </c>
      <c r="B4" s="1"/>
      <c r="C4" s="1"/>
      <c r="D4" s="1"/>
      <c r="E4" s="1"/>
    </row>
    <row r="5" spans="1:5" x14ac:dyDescent="0.3">
      <c r="A5" s="189" t="s">
        <v>232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54</v>
      </c>
      <c r="B1" s="4"/>
      <c r="C1" s="4"/>
      <c r="D1" s="4"/>
    </row>
    <row r="2" spans="1:16384" ht="65.400000000000006" customHeight="1" thickBot="1" x14ac:dyDescent="0.3">
      <c r="A2" s="272" t="s">
        <v>55</v>
      </c>
      <c r="B2" s="274"/>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185</v>
      </c>
      <c r="B4" s="6"/>
      <c r="C4" s="6"/>
      <c r="D4" s="6"/>
      <c r="E4" s="6"/>
    </row>
    <row r="5" spans="1:16384" s="4" customFormat="1" x14ac:dyDescent="0.25"/>
    <row r="6" spans="1:16384" s="4" customFormat="1" x14ac:dyDescent="0.25">
      <c r="A6" s="4" t="s">
        <v>206</v>
      </c>
    </row>
    <row r="7" spans="1:16384" x14ac:dyDescent="0.25">
      <c r="A7" s="4"/>
      <c r="B7" s="4"/>
      <c r="C7" s="4"/>
      <c r="D7" s="4"/>
    </row>
    <row r="8" spans="1:16384" x14ac:dyDescent="0.25">
      <c r="A8" s="143" t="str">
        <f>'Assistance Programs, Outreach N'!A10</f>
        <v>TOWNSHIP OF MIDDLETOWN SEWERAGE AUTHORITY</v>
      </c>
      <c r="B8" s="4"/>
      <c r="C8" s="4"/>
      <c r="D8" s="4"/>
    </row>
    <row r="9" spans="1:16384" ht="26.4" x14ac:dyDescent="0.25">
      <c r="A9" s="78" t="s">
        <v>56</v>
      </c>
      <c r="B9" s="78" t="s">
        <v>141</v>
      </c>
      <c r="C9" s="78" t="s">
        <v>57</v>
      </c>
      <c r="D9" s="78" t="s">
        <v>58</v>
      </c>
      <c r="E9" s="78" t="s">
        <v>59</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6"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6" sqref="A6"/>
    </sheetView>
  </sheetViews>
  <sheetFormatPr defaultColWidth="8.88671875" defaultRowHeight="13.8" zeroHeight="1" x14ac:dyDescent="0.3"/>
  <cols>
    <col min="1" max="7" width="9.109375" style="122" customWidth="1"/>
    <col min="8" max="16384" width="8.88671875" style="122"/>
  </cols>
  <sheetData>
    <row r="1" spans="1:7" ht="14.4" thickBot="1" x14ac:dyDescent="0.35">
      <c r="A1" s="124" t="s">
        <v>100</v>
      </c>
    </row>
    <row r="2" spans="1:7" x14ac:dyDescent="0.3">
      <c r="A2" s="277" t="s">
        <v>101</v>
      </c>
      <c r="B2" s="278"/>
      <c r="C2" s="278"/>
      <c r="D2" s="278"/>
      <c r="E2" s="278"/>
      <c r="F2" s="278"/>
      <c r="G2" s="279"/>
    </row>
    <row r="3" spans="1:7" x14ac:dyDescent="0.3">
      <c r="A3" s="280"/>
      <c r="B3" s="281"/>
      <c r="C3" s="281"/>
      <c r="D3" s="281"/>
      <c r="E3" s="281"/>
      <c r="F3" s="281"/>
      <c r="G3" s="282"/>
    </row>
    <row r="4" spans="1:7" ht="32.25" customHeight="1" thickBot="1" x14ac:dyDescent="0.35">
      <c r="A4" s="283"/>
      <c r="B4" s="284"/>
      <c r="C4" s="284"/>
      <c r="D4" s="284"/>
      <c r="E4" s="284"/>
      <c r="F4" s="284"/>
      <c r="G4" s="285"/>
    </row>
    <row r="5" spans="1:7" x14ac:dyDescent="0.3">
      <c r="A5" s="123"/>
      <c r="B5" s="123"/>
      <c r="C5" s="123"/>
      <c r="D5" s="123"/>
      <c r="E5" s="123"/>
      <c r="F5" s="123"/>
      <c r="G5" s="123"/>
    </row>
    <row r="6" spans="1:7" x14ac:dyDescent="0.3">
      <c r="A6" s="124" t="s">
        <v>102</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H27" sqref="H27"/>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60</v>
      </c>
      <c r="B1" s="4"/>
      <c r="C1" s="4"/>
      <c r="D1" s="4"/>
      <c r="E1" s="4"/>
      <c r="F1" s="4"/>
      <c r="G1" s="4"/>
      <c r="H1" s="4"/>
      <c r="I1" s="4"/>
      <c r="J1" s="4"/>
      <c r="K1" s="4"/>
    </row>
    <row r="2" spans="1:13" ht="15" customHeight="1" x14ac:dyDescent="0.25">
      <c r="A2" s="221" t="s">
        <v>159</v>
      </c>
      <c r="B2" s="233"/>
      <c r="C2" s="233"/>
      <c r="D2" s="233"/>
      <c r="E2" s="233"/>
      <c r="F2" s="233"/>
      <c r="G2" s="233"/>
      <c r="H2" s="222"/>
      <c r="I2" s="28"/>
      <c r="J2" s="28"/>
      <c r="K2" s="28"/>
      <c r="L2" s="25"/>
      <c r="M2" s="25"/>
    </row>
    <row r="3" spans="1:13" ht="42.6" customHeight="1" thickBot="1" x14ac:dyDescent="0.3">
      <c r="A3" s="225"/>
      <c r="B3" s="235"/>
      <c r="C3" s="235"/>
      <c r="D3" s="235"/>
      <c r="E3" s="235"/>
      <c r="F3" s="235"/>
      <c r="G3" s="235"/>
      <c r="H3" s="226"/>
      <c r="I3" s="28"/>
      <c r="J3" s="28"/>
      <c r="K3" s="28"/>
      <c r="L3" s="25"/>
      <c r="M3" s="25"/>
    </row>
    <row r="4" spans="1:13" ht="15" customHeight="1" x14ac:dyDescent="0.25">
      <c r="A4" s="144"/>
      <c r="B4" s="144"/>
      <c r="C4" s="144"/>
      <c r="D4" s="144"/>
      <c r="E4" s="144"/>
      <c r="F4" s="144"/>
      <c r="G4" s="144"/>
      <c r="H4" s="144"/>
      <c r="I4" s="28"/>
      <c r="J4" s="28"/>
      <c r="K4" s="28"/>
      <c r="L4" s="25"/>
      <c r="M4" s="25"/>
    </row>
    <row r="5" spans="1:13" x14ac:dyDescent="0.25">
      <c r="A5" s="6" t="s">
        <v>199</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211</v>
      </c>
      <c r="D8" s="32"/>
      <c r="E8" s="26"/>
      <c r="F8" s="26"/>
      <c r="G8" s="26"/>
      <c r="H8" s="26"/>
      <c r="I8" s="26"/>
      <c r="J8" s="26"/>
      <c r="K8" s="4"/>
    </row>
    <row r="9" spans="1:13" x14ac:dyDescent="0.25">
      <c r="B9" s="33"/>
      <c r="C9" s="29" t="s">
        <v>212</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62</v>
      </c>
      <c r="C11" s="4"/>
      <c r="D11" s="40"/>
      <c r="E11" s="4"/>
      <c r="F11" s="4"/>
      <c r="G11" s="4"/>
      <c r="H11" s="4"/>
      <c r="I11" s="4"/>
      <c r="J11" s="4"/>
      <c r="K11" s="4"/>
    </row>
    <row r="12" spans="1:13" x14ac:dyDescent="0.25">
      <c r="B12" s="43" t="s">
        <v>63</v>
      </c>
      <c r="C12" s="4" t="s">
        <v>20</v>
      </c>
      <c r="D12" s="40" t="s">
        <v>155</v>
      </c>
      <c r="E12" s="4"/>
      <c r="F12" s="4"/>
      <c r="G12" s="4"/>
      <c r="H12" s="4"/>
      <c r="I12" s="4"/>
      <c r="J12" s="4"/>
      <c r="K12" s="4"/>
    </row>
    <row r="13" spans="1:13" x14ac:dyDescent="0.25">
      <c r="B13" s="37" t="s">
        <v>64</v>
      </c>
      <c r="C13" s="11">
        <v>80</v>
      </c>
      <c r="D13" s="8"/>
      <c r="E13" s="4"/>
      <c r="F13" s="4"/>
      <c r="G13" s="4"/>
      <c r="H13" s="4"/>
      <c r="I13" s="4"/>
      <c r="J13" s="4"/>
      <c r="K13" s="4"/>
    </row>
    <row r="14" spans="1:13" x14ac:dyDescent="0.25">
      <c r="B14" s="37" t="s">
        <v>65</v>
      </c>
      <c r="C14" s="11"/>
      <c r="D14" s="8" t="s">
        <v>218</v>
      </c>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t="s">
        <v>215</v>
      </c>
      <c r="D38" s="11" t="s">
        <v>215</v>
      </c>
      <c r="E38" s="4"/>
      <c r="F38" s="4"/>
      <c r="G38" s="4"/>
      <c r="H38" s="4"/>
      <c r="I38" s="4"/>
      <c r="J38" s="4"/>
      <c r="K38" s="4"/>
    </row>
    <row r="39" spans="2:11" ht="66" x14ac:dyDescent="0.25">
      <c r="B39" s="7" t="s">
        <v>88</v>
      </c>
      <c r="C39" s="178" t="s">
        <v>214</v>
      </c>
      <c r="D39" s="178" t="s">
        <v>214</v>
      </c>
      <c r="E39" s="4"/>
      <c r="F39" s="4"/>
      <c r="G39" s="4"/>
      <c r="H39" s="4"/>
      <c r="I39" s="4"/>
      <c r="J39" s="4"/>
      <c r="K39" s="4"/>
    </row>
    <row r="40" spans="2:11" x14ac:dyDescent="0.25">
      <c r="B40" s="7" t="s">
        <v>89</v>
      </c>
      <c r="C40" s="11"/>
      <c r="D40" s="8"/>
      <c r="E40" s="4"/>
      <c r="F40" s="4"/>
      <c r="G40" s="4"/>
      <c r="H40" s="4"/>
      <c r="I40" s="4"/>
      <c r="J40" s="4"/>
      <c r="K40" s="4"/>
    </row>
    <row r="41" spans="2:11" x14ac:dyDescent="0.25">
      <c r="B41" s="7" t="s">
        <v>200</v>
      </c>
      <c r="C41" s="11"/>
      <c r="D41" s="8"/>
      <c r="E41" s="4"/>
      <c r="F41" s="4"/>
      <c r="G41" s="4"/>
      <c r="H41" s="4"/>
      <c r="I41" s="4"/>
      <c r="J41" s="4"/>
      <c r="K41" s="4"/>
    </row>
    <row r="42" spans="2:11" x14ac:dyDescent="0.25">
      <c r="B42" s="7" t="s">
        <v>201</v>
      </c>
      <c r="C42" s="11"/>
      <c r="D42" s="8"/>
      <c r="E42" s="4"/>
      <c r="F42" s="4"/>
      <c r="G42" s="4"/>
      <c r="H42" s="4"/>
      <c r="I42" s="4"/>
      <c r="J42" s="4"/>
      <c r="K42" s="4"/>
    </row>
    <row r="43" spans="2:11" x14ac:dyDescent="0.25">
      <c r="B43" s="7" t="s">
        <v>219</v>
      </c>
      <c r="C43" s="11">
        <v>75</v>
      </c>
      <c r="D43" s="8">
        <v>75</v>
      </c>
      <c r="E43" s="4"/>
      <c r="F43" s="4"/>
      <c r="G43" s="4"/>
      <c r="H43" s="4"/>
      <c r="I43" s="4"/>
      <c r="J43" s="4"/>
      <c r="K43" s="4"/>
    </row>
    <row r="44" spans="2:11" x14ac:dyDescent="0.25">
      <c r="B44" s="7" t="s">
        <v>42</v>
      </c>
      <c r="C44" s="11"/>
      <c r="D44" s="8"/>
      <c r="E44" s="4"/>
      <c r="F44" s="4"/>
      <c r="G44" s="4"/>
      <c r="H44" s="4"/>
      <c r="I44" s="4"/>
      <c r="J44" s="4"/>
      <c r="K44" s="4"/>
    </row>
    <row r="45" spans="2:11" x14ac:dyDescent="0.25">
      <c r="B45" s="33"/>
      <c r="C45" s="4"/>
      <c r="D45" s="40"/>
      <c r="E45" s="4"/>
      <c r="F45" s="4"/>
      <c r="G45" s="4"/>
      <c r="H45" s="4"/>
      <c r="I45" s="4"/>
      <c r="J45" s="4"/>
      <c r="K45" s="4"/>
    </row>
    <row r="46" spans="2:11" ht="48" customHeight="1" thickBot="1" x14ac:dyDescent="0.3">
      <c r="B46" s="286" t="s">
        <v>213</v>
      </c>
      <c r="C46" s="287"/>
      <c r="D46" s="288"/>
      <c r="E46" s="4"/>
      <c r="F46" s="4"/>
      <c r="G46" s="4"/>
      <c r="H46" s="4"/>
      <c r="I46" s="4"/>
      <c r="J46" s="4"/>
      <c r="K46" s="4"/>
    </row>
    <row r="47" spans="2:11" x14ac:dyDescent="0.25">
      <c r="B47" s="4"/>
      <c r="C47" s="4"/>
      <c r="D47" s="4"/>
      <c r="E47" s="4"/>
      <c r="F47" s="4"/>
      <c r="G47" s="4"/>
      <c r="H47" s="4"/>
      <c r="I47" s="4"/>
      <c r="J47" s="4"/>
      <c r="K47" s="4"/>
    </row>
  </sheetData>
  <mergeCells count="2">
    <mergeCell ref="A2:H3"/>
    <mergeCell ref="B46:D46"/>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B41" zoomScaleNormal="100" zoomScaleSheetLayoutView="85" zoomScalePageLayoutView="70" workbookViewId="0">
      <selection activeCell="H54" sqref="H54"/>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6" customWidth="1"/>
    <col min="14" max="14" width="26.88671875" style="5" customWidth="1"/>
    <col min="15" max="15" width="2.5546875" style="4" customWidth="1"/>
    <col min="16" max="16" width="22.44140625" style="56" customWidth="1"/>
    <col min="17" max="23" width="22.44140625" style="5" customWidth="1"/>
    <col min="24" max="24" width="2.5546875" style="4" customWidth="1"/>
    <col min="25" max="25" width="19" style="56" customWidth="1"/>
    <col min="26" max="26" width="19" style="5" customWidth="1"/>
    <col min="27" max="27" width="5.6640625" style="4" customWidth="1"/>
    <col min="28" max="28" width="16.5546875" style="48" customWidth="1"/>
    <col min="29" max="30" width="16" style="5" customWidth="1"/>
    <col min="31" max="32" width="8.88671875" style="5" customWidth="1"/>
    <col min="33" max="33" width="5.109375" style="4" customWidth="1"/>
    <col min="34" max="37" width="8.88671875" style="73"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5" t="s">
        <v>2</v>
      </c>
      <c r="B1" s="49"/>
      <c r="C1" s="49"/>
      <c r="D1" s="49"/>
      <c r="E1" s="4"/>
      <c r="F1" s="4"/>
      <c r="G1" s="4"/>
      <c r="H1" s="4"/>
      <c r="I1" s="4"/>
      <c r="J1" s="4"/>
      <c r="K1" s="4"/>
      <c r="M1" s="58" t="s">
        <v>4</v>
      </c>
      <c r="N1" s="4"/>
      <c r="P1" s="58" t="s">
        <v>5</v>
      </c>
      <c r="Q1" s="58"/>
      <c r="R1" s="4"/>
      <c r="S1" s="4"/>
      <c r="T1" s="4"/>
      <c r="U1" s="4"/>
      <c r="V1" s="4"/>
      <c r="W1" s="4"/>
      <c r="Y1" s="58" t="s">
        <v>10</v>
      </c>
      <c r="Z1" s="58"/>
      <c r="AB1" s="58" t="s">
        <v>11</v>
      </c>
      <c r="AC1" s="4"/>
      <c r="AD1" s="4"/>
      <c r="AE1" s="4"/>
      <c r="AF1" s="4"/>
    </row>
    <row r="2" spans="1:38" ht="12.9" customHeight="1" x14ac:dyDescent="0.25">
      <c r="A2" s="191" t="s">
        <v>3</v>
      </c>
      <c r="B2" s="192"/>
      <c r="C2" s="193"/>
      <c r="D2" s="85"/>
      <c r="E2" s="85"/>
      <c r="F2" s="85"/>
      <c r="G2" s="85"/>
      <c r="H2" s="85"/>
      <c r="I2" s="85"/>
      <c r="J2" s="85"/>
      <c r="K2" s="85"/>
      <c r="L2" s="85"/>
      <c r="M2" s="209" t="s">
        <v>170</v>
      </c>
      <c r="N2" s="210"/>
      <c r="O2" s="62"/>
      <c r="P2" s="200" t="s">
        <v>132</v>
      </c>
      <c r="Q2" s="201"/>
      <c r="R2" s="202"/>
      <c r="S2" s="4"/>
      <c r="T2" s="4"/>
      <c r="U2" s="62"/>
      <c r="V2" s="16"/>
      <c r="W2" s="16"/>
      <c r="X2" s="16"/>
      <c r="Y2" s="191" t="s">
        <v>156</v>
      </c>
      <c r="Z2" s="193"/>
      <c r="AA2" s="81"/>
      <c r="AB2" s="191" t="s">
        <v>12</v>
      </c>
      <c r="AC2" s="192"/>
      <c r="AD2" s="192"/>
      <c r="AE2" s="193"/>
      <c r="AF2" s="73"/>
      <c r="AG2" s="73"/>
      <c r="AL2" s="73"/>
    </row>
    <row r="3" spans="1:38" ht="14.4" customHeight="1" thickBot="1" x14ac:dyDescent="0.3">
      <c r="A3" s="194"/>
      <c r="B3" s="195"/>
      <c r="C3" s="196"/>
      <c r="D3" s="50"/>
      <c r="E3" s="50"/>
      <c r="F3" s="50"/>
      <c r="G3" s="50"/>
      <c r="H3" s="50"/>
      <c r="I3" s="50"/>
      <c r="J3" s="50"/>
      <c r="K3" s="50"/>
      <c r="L3" s="50"/>
      <c r="M3" s="211"/>
      <c r="N3" s="212"/>
      <c r="O3" s="62"/>
      <c r="P3" s="203"/>
      <c r="Q3" s="204"/>
      <c r="R3" s="205"/>
      <c r="S3" s="4"/>
      <c r="T3" s="4"/>
      <c r="U3" s="62"/>
      <c r="V3" s="16"/>
      <c r="W3" s="16"/>
      <c r="X3" s="16"/>
      <c r="Y3" s="197"/>
      <c r="Z3" s="199"/>
      <c r="AA3" s="81"/>
      <c r="AB3" s="197"/>
      <c r="AC3" s="198"/>
      <c r="AD3" s="198"/>
      <c r="AE3" s="199"/>
      <c r="AF3" s="73"/>
      <c r="AG3" s="73"/>
      <c r="AL3" s="73"/>
    </row>
    <row r="4" spans="1:38" ht="14.4" customHeight="1" x14ac:dyDescent="0.25">
      <c r="A4" s="51"/>
      <c r="B4" s="51"/>
      <c r="C4" s="51"/>
      <c r="D4" s="51"/>
      <c r="E4" s="51"/>
      <c r="F4" s="51"/>
      <c r="G4" s="51"/>
      <c r="H4" s="51"/>
      <c r="I4" s="51"/>
      <c r="J4" s="51"/>
      <c r="K4" s="51"/>
      <c r="L4" s="51"/>
      <c r="M4" s="211"/>
      <c r="N4" s="212"/>
      <c r="O4" s="62"/>
      <c r="P4" s="203"/>
      <c r="Q4" s="204"/>
      <c r="R4" s="205"/>
      <c r="S4" s="4"/>
      <c r="T4" s="4"/>
      <c r="U4" s="62"/>
      <c r="V4" s="16"/>
      <c r="W4" s="16"/>
      <c r="X4" s="16"/>
      <c r="Y4" s="197"/>
      <c r="Z4" s="199"/>
      <c r="AA4" s="81"/>
      <c r="AB4" s="197"/>
      <c r="AC4" s="198"/>
      <c r="AD4" s="198"/>
      <c r="AE4" s="199"/>
      <c r="AF4" s="73"/>
      <c r="AG4" s="73"/>
      <c r="AL4" s="73"/>
    </row>
    <row r="5" spans="1:38" ht="15" customHeight="1" thickBot="1" x14ac:dyDescent="0.3">
      <c r="A5" s="6" t="s">
        <v>185</v>
      </c>
      <c r="B5" s="52"/>
      <c r="C5" s="52"/>
      <c r="D5" s="52"/>
      <c r="E5" s="52"/>
      <c r="F5" s="52"/>
      <c r="G5" s="52"/>
      <c r="H5" s="52"/>
      <c r="I5" s="51"/>
      <c r="J5" s="51"/>
      <c r="K5" s="51"/>
      <c r="L5" s="51"/>
      <c r="M5" s="211"/>
      <c r="N5" s="212"/>
      <c r="O5" s="62"/>
      <c r="P5" s="206"/>
      <c r="Q5" s="207"/>
      <c r="R5" s="208"/>
      <c r="S5" s="4"/>
      <c r="T5" s="4"/>
      <c r="U5" s="62"/>
      <c r="V5" s="16"/>
      <c r="W5" s="16"/>
      <c r="X5" s="16"/>
      <c r="Y5" s="197"/>
      <c r="Z5" s="199"/>
      <c r="AA5" s="81"/>
      <c r="AB5" s="194"/>
      <c r="AC5" s="195"/>
      <c r="AD5" s="195"/>
      <c r="AE5" s="196"/>
      <c r="AF5" s="73"/>
      <c r="AG5" s="73"/>
      <c r="AL5" s="73"/>
    </row>
    <row r="6" spans="1:38" ht="15" customHeight="1" thickBot="1" x14ac:dyDescent="0.3">
      <c r="B6" s="4"/>
      <c r="C6" s="4"/>
      <c r="D6" s="4"/>
      <c r="E6" s="4"/>
      <c r="F6" s="4"/>
      <c r="G6" s="4"/>
      <c r="H6" s="4"/>
      <c r="I6" s="51"/>
      <c r="J6" s="51"/>
      <c r="K6" s="51"/>
      <c r="L6" s="51"/>
      <c r="M6" s="213"/>
      <c r="N6" s="214"/>
      <c r="O6" s="62"/>
      <c r="Q6" s="4"/>
      <c r="R6" s="9"/>
      <c r="S6" s="4"/>
      <c r="T6" s="4"/>
      <c r="U6" s="4"/>
      <c r="V6" s="9"/>
      <c r="W6" s="9"/>
      <c r="X6" s="9"/>
      <c r="Y6" s="194"/>
      <c r="Z6" s="196"/>
      <c r="AA6" s="81"/>
      <c r="AB6" s="156"/>
      <c r="AC6" s="73"/>
      <c r="AD6" s="73"/>
      <c r="AE6" s="73"/>
      <c r="AF6" s="73"/>
      <c r="AG6" s="73"/>
      <c r="AL6" s="73"/>
    </row>
    <row r="7" spans="1:38" ht="15" customHeight="1" x14ac:dyDescent="0.25">
      <c r="A7" s="4" t="s">
        <v>221</v>
      </c>
      <c r="B7" s="51"/>
      <c r="C7" s="51"/>
      <c r="D7" s="51"/>
      <c r="E7" s="51"/>
      <c r="F7" s="51"/>
      <c r="G7" s="51"/>
      <c r="H7" s="51"/>
      <c r="I7" s="51"/>
      <c r="J7" s="51"/>
      <c r="K7" s="51"/>
      <c r="L7" s="51"/>
      <c r="M7" s="215" t="s">
        <v>207</v>
      </c>
      <c r="N7" s="216"/>
      <c r="O7" s="62"/>
      <c r="P7" s="48" t="s">
        <v>208</v>
      </c>
      <c r="Q7" s="4"/>
      <c r="R7" s="4"/>
      <c r="S7" s="4"/>
      <c r="T7" s="4"/>
      <c r="U7" s="4"/>
      <c r="V7" s="4"/>
      <c r="W7" s="4"/>
      <c r="Y7" s="152"/>
      <c r="Z7" s="81"/>
      <c r="AA7" s="81"/>
      <c r="AB7" s="219" t="s">
        <v>171</v>
      </c>
      <c r="AC7" s="220"/>
      <c r="AD7" s="220"/>
      <c r="AE7" s="220"/>
      <c r="AF7" s="4"/>
    </row>
    <row r="8" spans="1:38" ht="14.4" customHeight="1" x14ac:dyDescent="0.25">
      <c r="A8" s="4" t="s">
        <v>222</v>
      </c>
      <c r="B8" s="51"/>
      <c r="C8" s="51"/>
      <c r="D8" s="51"/>
      <c r="E8" s="51"/>
      <c r="F8" s="51"/>
      <c r="G8" s="51"/>
      <c r="H8" s="51"/>
      <c r="I8" s="51"/>
      <c r="J8" s="51"/>
      <c r="K8" s="51"/>
      <c r="L8" s="51"/>
      <c r="M8" s="217"/>
      <c r="N8" s="218"/>
      <c r="Q8" s="4"/>
      <c r="R8" s="4"/>
      <c r="S8" s="4"/>
      <c r="T8" s="4"/>
      <c r="U8" s="4"/>
      <c r="V8" s="4"/>
      <c r="W8" s="4"/>
      <c r="Y8" s="219" t="s">
        <v>171</v>
      </c>
      <c r="Z8" s="220"/>
      <c r="AA8" s="81"/>
      <c r="AB8" s="219"/>
      <c r="AC8" s="220"/>
      <c r="AD8" s="220"/>
      <c r="AE8" s="220"/>
      <c r="AF8" s="4"/>
    </row>
    <row r="9" spans="1:38" x14ac:dyDescent="0.25">
      <c r="A9" s="51" t="s">
        <v>168</v>
      </c>
      <c r="B9" s="5" t="s">
        <v>169</v>
      </c>
      <c r="C9" s="51"/>
      <c r="D9" s="51"/>
      <c r="E9" s="51"/>
      <c r="F9" s="51"/>
      <c r="G9" s="51"/>
      <c r="H9" s="51"/>
      <c r="I9" s="51"/>
      <c r="J9" s="51"/>
      <c r="K9" s="51"/>
      <c r="L9" s="51"/>
      <c r="M9" s="89"/>
      <c r="N9" s="4"/>
      <c r="P9" s="48"/>
      <c r="Q9" s="4"/>
      <c r="R9" s="4"/>
      <c r="S9" s="4"/>
      <c r="T9" s="4"/>
      <c r="U9" s="4"/>
      <c r="V9" s="4"/>
      <c r="W9" s="4"/>
      <c r="Y9" s="219"/>
      <c r="Z9" s="220"/>
      <c r="AA9" s="81"/>
      <c r="AB9" s="219"/>
      <c r="AC9" s="220"/>
      <c r="AD9" s="220"/>
      <c r="AE9" s="220"/>
      <c r="AF9" s="4"/>
    </row>
    <row r="10" spans="1:38" x14ac:dyDescent="0.25">
      <c r="A10" s="51"/>
      <c r="B10" s="145" t="s">
        <v>178</v>
      </c>
      <c r="C10" s="51"/>
      <c r="D10" s="51"/>
      <c r="E10" s="51"/>
      <c r="F10" s="51"/>
      <c r="G10" s="51"/>
      <c r="H10" s="51"/>
      <c r="I10" s="51"/>
      <c r="J10" s="51"/>
      <c r="K10" s="51"/>
      <c r="L10" s="51"/>
      <c r="M10" s="89"/>
      <c r="N10" s="4"/>
      <c r="P10" s="48"/>
      <c r="Q10" s="4"/>
      <c r="R10" s="4"/>
      <c r="S10" s="4"/>
      <c r="T10" s="4"/>
      <c r="U10" s="4"/>
      <c r="V10" s="4"/>
      <c r="W10" s="4"/>
      <c r="Y10" s="219"/>
      <c r="Z10" s="220"/>
      <c r="AA10" s="81"/>
      <c r="AB10" s="89" t="s">
        <v>168</v>
      </c>
      <c r="AC10" s="5" t="s">
        <v>177</v>
      </c>
      <c r="AD10" s="28"/>
      <c r="AE10" s="4"/>
      <c r="AF10" s="4"/>
    </row>
    <row r="11" spans="1:38" x14ac:dyDescent="0.25">
      <c r="A11" s="51"/>
      <c r="B11" s="145" t="s">
        <v>179</v>
      </c>
      <c r="C11" s="51"/>
      <c r="D11" s="51"/>
      <c r="E11" s="51"/>
      <c r="F11" s="51"/>
      <c r="G11" s="51"/>
      <c r="H11" s="51"/>
      <c r="I11" s="51"/>
      <c r="J11" s="51"/>
      <c r="K11" s="51"/>
      <c r="L11" s="51"/>
      <c r="M11" s="89"/>
      <c r="N11" s="4"/>
      <c r="P11" s="48"/>
      <c r="Q11" s="4"/>
      <c r="R11" s="4"/>
      <c r="S11" s="4"/>
      <c r="T11" s="4"/>
      <c r="U11" s="4"/>
      <c r="V11" s="4"/>
      <c r="W11" s="4"/>
      <c r="Y11" s="219"/>
      <c r="Z11" s="220"/>
      <c r="AA11" s="81"/>
      <c r="AB11" s="89"/>
      <c r="AC11" s="145" t="s">
        <v>183</v>
      </c>
      <c r="AD11" s="4"/>
      <c r="AE11" s="4"/>
      <c r="AF11" s="4"/>
    </row>
    <row r="12" spans="1:38" x14ac:dyDescent="0.25">
      <c r="A12" s="51"/>
      <c r="B12" s="145" t="s">
        <v>173</v>
      </c>
      <c r="C12" s="51"/>
      <c r="D12" s="51"/>
      <c r="E12" s="51"/>
      <c r="F12" s="51"/>
      <c r="G12" s="51"/>
      <c r="H12" s="51"/>
      <c r="I12" s="51"/>
      <c r="J12" s="51"/>
      <c r="K12" s="51"/>
      <c r="L12" s="51"/>
      <c r="M12" s="89"/>
      <c r="N12" s="4"/>
      <c r="P12" s="48"/>
      <c r="Q12" s="4"/>
      <c r="R12" s="4"/>
      <c r="S12" s="4"/>
      <c r="T12" s="4"/>
      <c r="U12" s="4"/>
      <c r="V12" s="4"/>
      <c r="W12" s="4"/>
      <c r="Y12" s="219"/>
      <c r="Z12" s="220"/>
      <c r="AA12" s="81"/>
      <c r="AB12" s="89"/>
      <c r="AC12" s="145" t="s">
        <v>180</v>
      </c>
      <c r="AD12" s="4"/>
      <c r="AE12" s="4"/>
      <c r="AF12" s="4"/>
    </row>
    <row r="13" spans="1:38" x14ac:dyDescent="0.25">
      <c r="A13" s="51"/>
      <c r="B13" s="145" t="s">
        <v>174</v>
      </c>
      <c r="C13" s="51"/>
      <c r="D13" s="51"/>
      <c r="E13" s="51"/>
      <c r="F13" s="51"/>
      <c r="G13" s="51"/>
      <c r="H13" s="51"/>
      <c r="I13" s="51"/>
      <c r="J13" s="51"/>
      <c r="K13" s="51"/>
      <c r="L13" s="51"/>
      <c r="M13" s="89"/>
      <c r="N13" s="4"/>
      <c r="P13" s="48"/>
      <c r="Q13" s="4"/>
      <c r="R13" s="4"/>
      <c r="S13" s="4"/>
      <c r="T13" s="4"/>
      <c r="U13" s="4"/>
      <c r="V13" s="4"/>
      <c r="W13" s="4"/>
      <c r="Y13" s="48"/>
      <c r="Z13" s="81"/>
      <c r="AA13" s="81"/>
      <c r="AC13" s="5" t="s">
        <v>181</v>
      </c>
      <c r="AD13" s="4"/>
      <c r="AE13" s="4"/>
      <c r="AF13" s="4"/>
    </row>
    <row r="14" spans="1:38" x14ac:dyDescent="0.25">
      <c r="A14" s="51"/>
      <c r="B14" s="145"/>
      <c r="C14" s="51"/>
      <c r="D14" s="51"/>
      <c r="E14" s="51"/>
      <c r="F14" s="51"/>
      <c r="G14" s="51"/>
      <c r="H14" s="51"/>
      <c r="I14" s="51"/>
      <c r="J14" s="51"/>
      <c r="K14" s="51"/>
      <c r="L14" s="51"/>
      <c r="M14" s="89"/>
      <c r="N14" s="4"/>
      <c r="P14" s="48"/>
      <c r="Q14" s="4"/>
      <c r="R14" s="4"/>
      <c r="S14" s="4"/>
      <c r="T14" s="4"/>
      <c r="U14" s="4"/>
      <c r="V14" s="4"/>
      <c r="W14" s="4"/>
      <c r="Z14" s="81"/>
      <c r="AA14" s="81"/>
      <c r="AC14" s="145" t="s">
        <v>182</v>
      </c>
      <c r="AD14" s="4"/>
      <c r="AE14" s="4"/>
      <c r="AF14" s="4"/>
    </row>
    <row r="15" spans="1:38" x14ac:dyDescent="0.25">
      <c r="B15" s="51"/>
      <c r="C15" s="51"/>
      <c r="D15" s="51"/>
      <c r="E15" s="51"/>
      <c r="F15" s="51"/>
      <c r="G15" s="51"/>
      <c r="H15" s="51"/>
      <c r="I15" s="51"/>
      <c r="J15" s="51"/>
      <c r="K15" s="125" t="s">
        <v>134</v>
      </c>
      <c r="L15" s="51"/>
      <c r="M15" s="89"/>
      <c r="N15" s="125"/>
      <c r="P15" s="48"/>
      <c r="Q15" s="4"/>
      <c r="R15" s="4"/>
      <c r="S15" s="4"/>
      <c r="T15" s="4"/>
      <c r="U15" s="4"/>
      <c r="V15" s="4"/>
      <c r="W15" s="125" t="s">
        <v>134</v>
      </c>
      <c r="Y15" s="48"/>
      <c r="AA15" s="125"/>
      <c r="AC15" s="145" t="s">
        <v>184</v>
      </c>
      <c r="AD15" s="4"/>
      <c r="AE15" s="4"/>
      <c r="AF15" s="4"/>
    </row>
    <row r="16" spans="1:38" x14ac:dyDescent="0.25">
      <c r="B16" s="51"/>
      <c r="C16" s="51"/>
      <c r="D16" s="51"/>
      <c r="E16" s="51"/>
      <c r="F16" s="51"/>
      <c r="G16" s="51"/>
      <c r="H16" s="51"/>
      <c r="I16" s="51"/>
      <c r="J16" s="51"/>
      <c r="K16" s="51"/>
      <c r="L16" s="51"/>
      <c r="M16" s="89"/>
      <c r="N16" s="4"/>
      <c r="P16" s="48"/>
      <c r="Q16" s="4"/>
      <c r="R16" s="4"/>
      <c r="S16" s="4"/>
      <c r="T16" s="4"/>
      <c r="U16" s="4"/>
      <c r="V16" s="4"/>
      <c r="W16" s="4"/>
      <c r="Y16" s="48"/>
      <c r="Z16" s="4"/>
      <c r="AC16" s="4"/>
      <c r="AD16" s="4"/>
      <c r="AE16" s="4"/>
      <c r="AF16" s="4"/>
    </row>
    <row r="17" spans="1:37" x14ac:dyDescent="0.25">
      <c r="B17" s="51"/>
      <c r="C17" s="51"/>
      <c r="D17" s="51"/>
      <c r="E17" s="51"/>
      <c r="F17" s="51"/>
      <c r="G17" s="51"/>
      <c r="H17" s="51"/>
      <c r="I17" s="51"/>
      <c r="L17" s="51"/>
      <c r="M17" s="89"/>
      <c r="N17" s="74" t="s">
        <v>32</v>
      </c>
      <c r="O17" s="74"/>
      <c r="P17" s="48"/>
      <c r="Q17" s="74" t="s">
        <v>32</v>
      </c>
      <c r="R17" s="4"/>
      <c r="S17" s="74" t="s">
        <v>32</v>
      </c>
      <c r="T17" s="4"/>
      <c r="U17" s="74" t="s">
        <v>32</v>
      </c>
      <c r="V17" s="4"/>
      <c r="W17" s="74" t="s">
        <v>32</v>
      </c>
      <c r="X17" s="74"/>
      <c r="Y17" s="48"/>
      <c r="AB17" s="89"/>
      <c r="AC17" s="4"/>
      <c r="AD17" s="4"/>
      <c r="AE17" s="4"/>
      <c r="AF17" s="4"/>
    </row>
    <row r="18" spans="1:37" ht="79.2" x14ac:dyDescent="0.25">
      <c r="A18" s="158" t="s">
        <v>202</v>
      </c>
      <c r="B18" s="4"/>
      <c r="C18" s="4"/>
      <c r="D18" s="4"/>
      <c r="E18" s="4"/>
      <c r="F18" s="4"/>
      <c r="G18" s="88" t="s">
        <v>167</v>
      </c>
      <c r="H18" s="4"/>
      <c r="I18" s="88" t="s">
        <v>167</v>
      </c>
      <c r="J18" s="4"/>
      <c r="K18" s="4"/>
      <c r="M18" s="83" t="s">
        <v>31</v>
      </c>
      <c r="N18" s="88" t="s">
        <v>167</v>
      </c>
      <c r="O18" s="86"/>
      <c r="P18" s="87" t="s">
        <v>31</v>
      </c>
      <c r="Q18" s="88" t="s">
        <v>167</v>
      </c>
      <c r="R18" s="87" t="s">
        <v>31</v>
      </c>
      <c r="S18" s="88" t="s">
        <v>167</v>
      </c>
      <c r="T18" s="87" t="s">
        <v>31</v>
      </c>
      <c r="U18" s="88" t="s">
        <v>167</v>
      </c>
      <c r="V18" s="87" t="s">
        <v>31</v>
      </c>
      <c r="W18" s="88" t="s">
        <v>167</v>
      </c>
      <c r="X18" s="86"/>
      <c r="Y18" s="48"/>
      <c r="Z18" s="4"/>
      <c r="AB18" s="146"/>
      <c r="AC18" s="4"/>
      <c r="AD18" s="4"/>
      <c r="AE18" s="4"/>
      <c r="AF18" s="4"/>
    </row>
    <row r="19" spans="1:37" ht="66" x14ac:dyDescent="0.25">
      <c r="A19" s="53" t="s">
        <v>129</v>
      </c>
      <c r="B19" s="77" t="s">
        <v>20</v>
      </c>
      <c r="C19" s="77" t="s">
        <v>21</v>
      </c>
      <c r="D19" s="77" t="s">
        <v>110</v>
      </c>
      <c r="E19" s="77" t="s">
        <v>22</v>
      </c>
      <c r="F19" s="77" t="s">
        <v>166</v>
      </c>
      <c r="G19" s="77" t="s">
        <v>166</v>
      </c>
      <c r="H19" s="77" t="s">
        <v>172</v>
      </c>
      <c r="I19" s="77" t="s">
        <v>172</v>
      </c>
      <c r="J19" s="77" t="s">
        <v>175</v>
      </c>
      <c r="K19" s="77" t="s">
        <v>176</v>
      </c>
      <c r="L19" s="59"/>
      <c r="M19" s="66" t="s">
        <v>124</v>
      </c>
      <c r="N19" s="66" t="s">
        <v>124</v>
      </c>
      <c r="O19" s="69"/>
      <c r="P19" s="66" t="s">
        <v>6</v>
      </c>
      <c r="Q19" s="66" t="s">
        <v>6</v>
      </c>
      <c r="R19" s="66" t="s">
        <v>7</v>
      </c>
      <c r="S19" s="66" t="s">
        <v>7</v>
      </c>
      <c r="T19" s="66" t="s">
        <v>8</v>
      </c>
      <c r="U19" s="66" t="s">
        <v>8</v>
      </c>
      <c r="V19" s="66" t="s">
        <v>9</v>
      </c>
      <c r="W19" s="66" t="s">
        <v>9</v>
      </c>
      <c r="X19" s="69"/>
      <c r="Y19" s="47" t="s">
        <v>125</v>
      </c>
      <c r="Z19" s="47" t="s">
        <v>126</v>
      </c>
      <c r="AB19" s="47" t="s">
        <v>145</v>
      </c>
      <c r="AC19" s="47" t="s">
        <v>146</v>
      </c>
      <c r="AD19" s="47" t="s">
        <v>147</v>
      </c>
      <c r="AE19" s="4"/>
      <c r="AF19" s="4"/>
    </row>
    <row r="20" spans="1:37" x14ac:dyDescent="0.25">
      <c r="A20" s="177" t="s">
        <v>233</v>
      </c>
      <c r="B20" s="11"/>
      <c r="C20" s="11" t="s">
        <v>220</v>
      </c>
      <c r="D20" s="11" t="s">
        <v>216</v>
      </c>
      <c r="E20" s="11" t="s">
        <v>220</v>
      </c>
      <c r="F20" s="21"/>
      <c r="G20" s="21"/>
      <c r="H20" s="21"/>
      <c r="I20" s="21"/>
      <c r="J20" s="181">
        <f>Y20</f>
        <v>886478</v>
      </c>
      <c r="K20" s="21"/>
      <c r="M20" s="183">
        <v>7513</v>
      </c>
      <c r="N20" s="182"/>
      <c r="P20" s="11">
        <v>106</v>
      </c>
      <c r="Q20" s="21"/>
      <c r="R20" s="11">
        <v>106</v>
      </c>
      <c r="S20" s="21"/>
      <c r="T20" s="21"/>
      <c r="U20" s="21"/>
      <c r="V20" s="21"/>
      <c r="W20" s="21"/>
      <c r="Y20" s="184">
        <v>886478</v>
      </c>
      <c r="Z20" s="184">
        <v>901125.27</v>
      </c>
      <c r="AB20" s="181">
        <f>Y20</f>
        <v>886478</v>
      </c>
      <c r="AC20" s="181">
        <f t="shared" ref="AC20:AD22" si="0">AB20</f>
        <v>886478</v>
      </c>
      <c r="AD20" s="181">
        <f t="shared" si="0"/>
        <v>886478</v>
      </c>
      <c r="AE20" s="4"/>
      <c r="AF20" s="4"/>
    </row>
    <row r="21" spans="1:37" x14ac:dyDescent="0.25">
      <c r="A21" s="177" t="s">
        <v>234</v>
      </c>
      <c r="B21" s="11"/>
      <c r="C21" s="11" t="s">
        <v>220</v>
      </c>
      <c r="D21" s="11" t="s">
        <v>216</v>
      </c>
      <c r="E21" s="11" t="s">
        <v>220</v>
      </c>
      <c r="F21" s="21"/>
      <c r="G21" s="21"/>
      <c r="H21" s="21"/>
      <c r="I21" s="21"/>
      <c r="J21" s="181">
        <f>Y21</f>
        <v>904604</v>
      </c>
      <c r="K21" s="21"/>
      <c r="M21" s="183">
        <v>7607</v>
      </c>
      <c r="N21" s="182"/>
      <c r="P21" s="11">
        <v>106</v>
      </c>
      <c r="Q21" s="21"/>
      <c r="R21" s="11">
        <v>106</v>
      </c>
      <c r="S21" s="21"/>
      <c r="T21" s="21"/>
      <c r="U21" s="21"/>
      <c r="V21" s="21"/>
      <c r="W21" s="21"/>
      <c r="Y21" s="184">
        <v>904604</v>
      </c>
      <c r="Z21" s="184">
        <v>888063.47</v>
      </c>
      <c r="AB21" s="181">
        <f>Y21</f>
        <v>904604</v>
      </c>
      <c r="AC21" s="181">
        <f t="shared" si="0"/>
        <v>904604</v>
      </c>
      <c r="AD21" s="181">
        <f t="shared" si="0"/>
        <v>904604</v>
      </c>
      <c r="AE21" s="4"/>
      <c r="AF21" s="4"/>
    </row>
    <row r="22" spans="1:37" x14ac:dyDescent="0.25">
      <c r="A22" s="177" t="s">
        <v>235</v>
      </c>
      <c r="B22" s="11"/>
      <c r="C22" s="11" t="s">
        <v>220</v>
      </c>
      <c r="D22" s="11" t="s">
        <v>216</v>
      </c>
      <c r="E22" s="11" t="s">
        <v>220</v>
      </c>
      <c r="F22" s="21"/>
      <c r="G22" s="21"/>
      <c r="H22" s="21"/>
      <c r="I22" s="21"/>
      <c r="J22" s="181">
        <f>Y22</f>
        <v>848742</v>
      </c>
      <c r="K22" s="21"/>
      <c r="M22" s="183">
        <v>7661</v>
      </c>
      <c r="N22" s="182"/>
      <c r="P22" s="11">
        <v>106</v>
      </c>
      <c r="Q22" s="21"/>
      <c r="R22" s="11">
        <v>106</v>
      </c>
      <c r="S22" s="21"/>
      <c r="T22" s="21"/>
      <c r="U22" s="21"/>
      <c r="V22" s="21"/>
      <c r="W22" s="21"/>
      <c r="Y22" s="184">
        <v>848742</v>
      </c>
      <c r="Z22" s="184">
        <v>749556.54</v>
      </c>
      <c r="AB22" s="181">
        <f>Y22</f>
        <v>848742</v>
      </c>
      <c r="AC22" s="181">
        <f t="shared" si="0"/>
        <v>848742</v>
      </c>
      <c r="AD22" s="181">
        <f t="shared" si="0"/>
        <v>848742</v>
      </c>
      <c r="AE22" s="4"/>
      <c r="AF22" s="4"/>
    </row>
    <row r="23" spans="1:37" x14ac:dyDescent="0.25">
      <c r="A23" s="177"/>
      <c r="B23" s="11"/>
      <c r="C23" s="11"/>
      <c r="D23" s="11"/>
      <c r="E23" s="11"/>
      <c r="F23" s="11"/>
      <c r="G23" s="11"/>
      <c r="H23" s="11"/>
      <c r="I23" s="11"/>
      <c r="J23" s="181"/>
      <c r="K23" s="11"/>
      <c r="M23" s="183"/>
      <c r="N23" s="68"/>
      <c r="P23" s="11"/>
      <c r="Q23" s="11"/>
      <c r="R23" s="21"/>
      <c r="S23" s="11"/>
      <c r="T23" s="11"/>
      <c r="U23" s="11"/>
      <c r="V23" s="11"/>
      <c r="W23" s="11"/>
      <c r="Y23" s="184"/>
      <c r="Z23" s="184"/>
      <c r="AB23" s="181"/>
      <c r="AC23" s="181"/>
      <c r="AD23" s="181"/>
      <c r="AE23" s="4"/>
      <c r="AF23" s="4"/>
    </row>
    <row r="24" spans="1:37" x14ac:dyDescent="0.25">
      <c r="A24" s="177"/>
      <c r="B24" s="11"/>
      <c r="C24" s="11"/>
      <c r="D24" s="11"/>
      <c r="E24" s="11"/>
      <c r="F24" s="11"/>
      <c r="G24" s="11"/>
      <c r="H24" s="11"/>
      <c r="I24" s="11"/>
      <c r="J24" s="181"/>
      <c r="K24" s="11"/>
      <c r="M24" s="183"/>
      <c r="N24" s="68"/>
      <c r="P24" s="11"/>
      <c r="Q24" s="11"/>
      <c r="R24" s="21"/>
      <c r="S24" s="11"/>
      <c r="T24" s="11"/>
      <c r="U24" s="11"/>
      <c r="V24" s="11"/>
      <c r="W24" s="11"/>
      <c r="Y24" s="184"/>
      <c r="Z24" s="184"/>
      <c r="AB24" s="181"/>
      <c r="AC24" s="181"/>
      <c r="AD24" s="181"/>
      <c r="AE24" s="4"/>
      <c r="AF24" s="4"/>
    </row>
    <row r="25" spans="1:37" x14ac:dyDescent="0.25">
      <c r="A25" s="177"/>
      <c r="B25" s="11"/>
      <c r="C25" s="11"/>
      <c r="D25" s="11"/>
      <c r="E25" s="11"/>
      <c r="F25" s="11"/>
      <c r="G25" s="11"/>
      <c r="H25" s="11"/>
      <c r="I25" s="11"/>
      <c r="J25" s="181"/>
      <c r="K25" s="11"/>
      <c r="M25" s="183"/>
      <c r="N25" s="68"/>
      <c r="P25" s="11"/>
      <c r="Q25" s="11"/>
      <c r="R25" s="21"/>
      <c r="S25" s="11"/>
      <c r="T25" s="11"/>
      <c r="U25" s="11"/>
      <c r="V25" s="11"/>
      <c r="W25" s="11"/>
      <c r="Y25" s="184"/>
      <c r="Z25" s="184"/>
      <c r="AB25" s="181"/>
      <c r="AC25" s="181"/>
      <c r="AD25" s="181"/>
      <c r="AE25" s="4"/>
      <c r="AF25" s="4"/>
    </row>
    <row r="26" spans="1:37" x14ac:dyDescent="0.25">
      <c r="A26" s="177"/>
      <c r="B26" s="11"/>
      <c r="C26" s="11"/>
      <c r="D26" s="11"/>
      <c r="E26" s="11"/>
      <c r="F26" s="11"/>
      <c r="G26" s="11"/>
      <c r="H26" s="11"/>
      <c r="I26" s="11"/>
      <c r="J26" s="181"/>
      <c r="K26" s="11"/>
      <c r="M26" s="183"/>
      <c r="N26" s="68"/>
      <c r="P26" s="11"/>
      <c r="Q26" s="11"/>
      <c r="R26" s="21"/>
      <c r="S26" s="11"/>
      <c r="T26" s="11"/>
      <c r="U26" s="11"/>
      <c r="V26" s="11"/>
      <c r="W26" s="11"/>
      <c r="Y26" s="184"/>
      <c r="Z26" s="184"/>
      <c r="AB26" s="181"/>
      <c r="AC26" s="181"/>
      <c r="AD26" s="181"/>
      <c r="AE26" s="4"/>
      <c r="AF26" s="4"/>
    </row>
    <row r="27" spans="1:37" ht="13.8" thickBot="1" x14ac:dyDescent="0.3">
      <c r="A27" s="53"/>
      <c r="B27" s="92"/>
      <c r="C27" s="92"/>
      <c r="D27" s="92"/>
      <c r="E27" s="92"/>
      <c r="F27" s="92"/>
      <c r="G27" s="92"/>
      <c r="H27" s="92"/>
      <c r="I27" s="92"/>
      <c r="J27" s="92"/>
      <c r="K27" s="92"/>
      <c r="M27" s="92"/>
      <c r="N27" s="84"/>
      <c r="P27" s="11"/>
      <c r="Q27" s="11"/>
      <c r="R27" s="11"/>
      <c r="S27" s="11"/>
      <c r="T27" s="11"/>
      <c r="U27" s="11"/>
      <c r="V27" s="11"/>
      <c r="W27" s="11"/>
      <c r="Y27" s="92"/>
      <c r="Z27" s="92"/>
      <c r="AB27" s="92"/>
      <c r="AC27" s="92"/>
      <c r="AD27" s="92"/>
      <c r="AE27" s="4"/>
      <c r="AF27" s="4"/>
    </row>
    <row r="28" spans="1:37" ht="13.8" thickBot="1" x14ac:dyDescent="0.3">
      <c r="A28" s="53"/>
      <c r="B28" s="93" t="s">
        <v>133</v>
      </c>
      <c r="C28" s="100"/>
      <c r="D28" s="100"/>
      <c r="E28" s="100"/>
      <c r="F28" s="95"/>
      <c r="G28" s="95"/>
      <c r="H28" s="95"/>
      <c r="I28" s="95"/>
      <c r="J28" s="95"/>
      <c r="K28" s="96"/>
      <c r="M28" s="95"/>
      <c r="N28" s="96"/>
      <c r="P28" s="101" t="s">
        <v>135</v>
      </c>
      <c r="Q28" s="99" t="s">
        <v>135</v>
      </c>
      <c r="R28" s="99" t="s">
        <v>135</v>
      </c>
      <c r="S28" s="99" t="s">
        <v>135</v>
      </c>
      <c r="T28" s="99" t="s">
        <v>135</v>
      </c>
      <c r="U28" s="99" t="s">
        <v>135</v>
      </c>
      <c r="V28" s="99" t="s">
        <v>135</v>
      </c>
      <c r="W28" s="102" t="s">
        <v>135</v>
      </c>
      <c r="Y28" s="97"/>
      <c r="Z28" s="96"/>
      <c r="AB28" s="95"/>
      <c r="AC28" s="95"/>
      <c r="AD28" s="96"/>
      <c r="AE28" s="4"/>
      <c r="AF28" s="4"/>
    </row>
    <row r="29" spans="1:37" s="4" customFormat="1" x14ac:dyDescent="0.25">
      <c r="A29" s="53"/>
      <c r="M29" s="48"/>
      <c r="P29" s="48"/>
      <c r="Y29" s="48"/>
      <c r="AB29" s="48"/>
      <c r="AH29" s="73"/>
      <c r="AI29" s="73"/>
      <c r="AJ29" s="73"/>
      <c r="AK29" s="73"/>
    </row>
    <row r="30" spans="1:37" ht="66" x14ac:dyDescent="0.25">
      <c r="A30" s="53" t="s">
        <v>26</v>
      </c>
      <c r="B30" s="77" t="s">
        <v>20</v>
      </c>
      <c r="C30" s="77" t="s">
        <v>21</v>
      </c>
      <c r="D30" s="77" t="s">
        <v>110</v>
      </c>
      <c r="E30" s="77" t="s">
        <v>22</v>
      </c>
      <c r="F30" s="77" t="s">
        <v>166</v>
      </c>
      <c r="G30" s="77" t="s">
        <v>166</v>
      </c>
      <c r="H30" s="77" t="s">
        <v>172</v>
      </c>
      <c r="I30" s="77" t="s">
        <v>172</v>
      </c>
      <c r="J30" s="77" t="s">
        <v>175</v>
      </c>
      <c r="K30" s="77" t="s">
        <v>176</v>
      </c>
      <c r="L30" s="59"/>
      <c r="M30" s="47" t="s">
        <v>124</v>
      </c>
      <c r="N30" s="46" t="s">
        <v>124</v>
      </c>
      <c r="O30" s="69"/>
      <c r="P30" s="66" t="s">
        <v>6</v>
      </c>
      <c r="Q30" s="66" t="s">
        <v>6</v>
      </c>
      <c r="R30" s="66" t="s">
        <v>7</v>
      </c>
      <c r="S30" s="66" t="s">
        <v>7</v>
      </c>
      <c r="T30" s="66" t="s">
        <v>8</v>
      </c>
      <c r="U30" s="66" t="s">
        <v>8</v>
      </c>
      <c r="V30" s="66" t="s">
        <v>9</v>
      </c>
      <c r="W30" s="66" t="s">
        <v>9</v>
      </c>
      <c r="X30" s="69"/>
      <c r="Y30" s="47" t="s">
        <v>125</v>
      </c>
      <c r="Z30" s="47" t="s">
        <v>126</v>
      </c>
      <c r="AB30" s="47" t="s">
        <v>145</v>
      </c>
      <c r="AC30" s="47" t="s">
        <v>146</v>
      </c>
      <c r="AD30" s="47" t="s">
        <v>147</v>
      </c>
      <c r="AE30" s="4"/>
      <c r="AF30" s="4"/>
    </row>
    <row r="31" spans="1:37" x14ac:dyDescent="0.25">
      <c r="A31" s="177" t="s">
        <v>236</v>
      </c>
      <c r="B31" s="11"/>
      <c r="C31" s="11" t="s">
        <v>220</v>
      </c>
      <c r="D31" s="11" t="s">
        <v>216</v>
      </c>
      <c r="E31" s="11" t="s">
        <v>220</v>
      </c>
      <c r="F31" s="11"/>
      <c r="G31" s="11"/>
      <c r="H31" s="11"/>
      <c r="I31" s="11"/>
      <c r="J31" s="179">
        <f>Y31</f>
        <v>666320</v>
      </c>
      <c r="K31" s="11"/>
      <c r="M31" s="183">
        <v>7479</v>
      </c>
      <c r="N31" s="68"/>
      <c r="P31" s="11">
        <v>80</v>
      </c>
      <c r="Q31" s="11"/>
      <c r="R31" s="11">
        <v>80</v>
      </c>
      <c r="S31" s="11"/>
      <c r="T31" s="11"/>
      <c r="U31" s="11"/>
      <c r="V31" s="11"/>
      <c r="W31" s="11"/>
      <c r="Y31" s="184">
        <v>666320</v>
      </c>
      <c r="Z31" s="184">
        <v>588343.05000000005</v>
      </c>
      <c r="AB31" s="181">
        <f>Y31</f>
        <v>666320</v>
      </c>
      <c r="AC31" s="181">
        <f t="shared" ref="AC31:AD33" si="1">AB31</f>
        <v>666320</v>
      </c>
      <c r="AD31" s="181">
        <f t="shared" si="1"/>
        <v>666320</v>
      </c>
      <c r="AE31" s="4"/>
      <c r="AF31" s="4"/>
    </row>
    <row r="32" spans="1:37" x14ac:dyDescent="0.25">
      <c r="A32" s="177" t="s">
        <v>237</v>
      </c>
      <c r="B32" s="11"/>
      <c r="C32" s="11" t="s">
        <v>220</v>
      </c>
      <c r="D32" s="11" t="s">
        <v>216</v>
      </c>
      <c r="E32" s="11" t="s">
        <v>220</v>
      </c>
      <c r="F32" s="11"/>
      <c r="G32" s="11"/>
      <c r="H32" s="11"/>
      <c r="I32" s="11"/>
      <c r="J32" s="179">
        <f>Y32</f>
        <v>679360</v>
      </c>
      <c r="K32" s="11"/>
      <c r="M32" s="183">
        <v>7565</v>
      </c>
      <c r="N32" s="68"/>
      <c r="P32" s="11">
        <v>80</v>
      </c>
      <c r="Q32" s="11"/>
      <c r="R32" s="11">
        <v>80</v>
      </c>
      <c r="S32" s="11"/>
      <c r="T32" s="11"/>
      <c r="U32" s="11"/>
      <c r="V32" s="11"/>
      <c r="W32" s="11"/>
      <c r="Y32" s="184">
        <v>679360</v>
      </c>
      <c r="Z32" s="184">
        <v>702798.39</v>
      </c>
      <c r="AB32" s="181">
        <f>Y32</f>
        <v>679360</v>
      </c>
      <c r="AC32" s="181">
        <f t="shared" si="1"/>
        <v>679360</v>
      </c>
      <c r="AD32" s="181">
        <f t="shared" si="1"/>
        <v>679360</v>
      </c>
      <c r="AE32" s="4"/>
      <c r="AF32" s="4"/>
    </row>
    <row r="33" spans="1:37" x14ac:dyDescent="0.25">
      <c r="A33" s="177" t="s">
        <v>238</v>
      </c>
      <c r="B33" s="11"/>
      <c r="C33" s="11" t="s">
        <v>220</v>
      </c>
      <c r="D33" s="11" t="s">
        <v>216</v>
      </c>
      <c r="E33" s="11" t="s">
        <v>220</v>
      </c>
      <c r="F33" s="11"/>
      <c r="G33" s="11"/>
      <c r="H33" s="11"/>
      <c r="I33" s="11"/>
      <c r="J33" s="179">
        <f>Y33</f>
        <v>638080</v>
      </c>
      <c r="K33" s="11"/>
      <c r="M33" s="183">
        <v>7629</v>
      </c>
      <c r="N33" s="68"/>
      <c r="P33" s="11">
        <v>80</v>
      </c>
      <c r="Q33" s="11"/>
      <c r="R33" s="11">
        <v>80</v>
      </c>
      <c r="S33" s="11"/>
      <c r="T33" s="11"/>
      <c r="U33" s="11"/>
      <c r="V33" s="11"/>
      <c r="W33" s="11"/>
      <c r="Y33" s="184">
        <v>638080</v>
      </c>
      <c r="Z33" s="184">
        <v>637160.37</v>
      </c>
      <c r="AB33" s="181">
        <f>Y33</f>
        <v>638080</v>
      </c>
      <c r="AC33" s="181">
        <f t="shared" si="1"/>
        <v>638080</v>
      </c>
      <c r="AD33" s="181">
        <f t="shared" si="1"/>
        <v>638080</v>
      </c>
      <c r="AE33" s="4"/>
      <c r="AF33" s="4"/>
    </row>
    <row r="34" spans="1:37" x14ac:dyDescent="0.25">
      <c r="A34" s="177"/>
      <c r="B34" s="11"/>
      <c r="C34" s="11"/>
      <c r="D34" s="11"/>
      <c r="E34" s="11"/>
      <c r="F34" s="11"/>
      <c r="G34" s="11"/>
      <c r="H34" s="11"/>
      <c r="I34" s="11"/>
      <c r="J34" s="179"/>
      <c r="K34" s="11"/>
      <c r="M34" s="183"/>
      <c r="N34" s="68"/>
      <c r="P34" s="11"/>
      <c r="Q34" s="11"/>
      <c r="R34" s="11"/>
      <c r="S34" s="11"/>
      <c r="T34" s="11"/>
      <c r="U34" s="11"/>
      <c r="V34" s="11"/>
      <c r="W34" s="11"/>
      <c r="Y34" s="184"/>
      <c r="Z34" s="184"/>
      <c r="AB34" s="181"/>
      <c r="AC34" s="181"/>
      <c r="AD34" s="181"/>
      <c r="AE34" s="4"/>
      <c r="AF34" s="4"/>
    </row>
    <row r="35" spans="1:37" x14ac:dyDescent="0.25">
      <c r="A35" s="177"/>
      <c r="B35" s="11"/>
      <c r="C35" s="11"/>
      <c r="D35" s="11"/>
      <c r="E35" s="11"/>
      <c r="F35" s="11"/>
      <c r="G35" s="11"/>
      <c r="H35" s="11"/>
      <c r="I35" s="11"/>
      <c r="J35" s="179"/>
      <c r="K35" s="11"/>
      <c r="M35" s="183"/>
      <c r="N35" s="68"/>
      <c r="P35" s="11"/>
      <c r="Q35" s="11"/>
      <c r="R35" s="11"/>
      <c r="S35" s="11"/>
      <c r="T35" s="11"/>
      <c r="U35" s="11"/>
      <c r="V35" s="11"/>
      <c r="W35" s="11"/>
      <c r="Y35" s="184"/>
      <c r="Z35" s="184"/>
      <c r="AB35" s="181"/>
      <c r="AC35" s="181"/>
      <c r="AD35" s="181"/>
      <c r="AE35" s="4"/>
      <c r="AF35" s="4"/>
    </row>
    <row r="36" spans="1:37" x14ac:dyDescent="0.25">
      <c r="A36" s="177"/>
      <c r="B36" s="11"/>
      <c r="C36" s="11"/>
      <c r="D36" s="11"/>
      <c r="E36" s="11"/>
      <c r="F36" s="11"/>
      <c r="G36" s="11"/>
      <c r="H36" s="11"/>
      <c r="I36" s="11"/>
      <c r="J36" s="179"/>
      <c r="K36" s="11"/>
      <c r="M36" s="183"/>
      <c r="N36" s="68"/>
      <c r="P36" s="11"/>
      <c r="Q36" s="11"/>
      <c r="R36" s="11"/>
      <c r="S36" s="11"/>
      <c r="T36" s="11"/>
      <c r="U36" s="11"/>
      <c r="V36" s="11"/>
      <c r="W36" s="11"/>
      <c r="Y36" s="184"/>
      <c r="Z36" s="184"/>
      <c r="AB36" s="181"/>
      <c r="AC36" s="181"/>
      <c r="AD36" s="181"/>
      <c r="AE36" s="4"/>
      <c r="AF36" s="4"/>
    </row>
    <row r="37" spans="1:37" x14ac:dyDescent="0.25">
      <c r="A37" s="177"/>
      <c r="B37" s="11"/>
      <c r="C37" s="11"/>
      <c r="D37" s="11"/>
      <c r="E37" s="11"/>
      <c r="F37" s="11"/>
      <c r="G37" s="11"/>
      <c r="H37" s="11"/>
      <c r="I37" s="11"/>
      <c r="J37" s="179"/>
      <c r="K37" s="11"/>
      <c r="M37" s="183"/>
      <c r="N37" s="68"/>
      <c r="P37" s="11"/>
      <c r="Q37" s="11"/>
      <c r="R37" s="11"/>
      <c r="S37" s="11"/>
      <c r="T37" s="11"/>
      <c r="U37" s="11"/>
      <c r="V37" s="11"/>
      <c r="W37" s="11"/>
      <c r="Y37" s="184"/>
      <c r="Z37" s="184"/>
      <c r="AB37" s="181"/>
      <c r="AC37" s="181"/>
      <c r="AD37" s="181"/>
      <c r="AE37" s="4"/>
      <c r="AF37" s="4"/>
    </row>
    <row r="38" spans="1:37" ht="13.8" thickBot="1" x14ac:dyDescent="0.3">
      <c r="A38" s="53"/>
      <c r="B38" s="11"/>
      <c r="C38" s="11"/>
      <c r="D38" s="11"/>
      <c r="E38" s="11"/>
      <c r="F38" s="11"/>
      <c r="G38" s="11"/>
      <c r="H38" s="11"/>
      <c r="I38" s="11"/>
      <c r="J38" s="11"/>
      <c r="K38" s="11"/>
      <c r="M38" s="11"/>
      <c r="N38" s="68"/>
      <c r="P38" s="11"/>
      <c r="Q38" s="11"/>
      <c r="R38" s="11"/>
      <c r="S38" s="11"/>
      <c r="T38" s="11"/>
      <c r="U38" s="11"/>
      <c r="V38" s="11"/>
      <c r="W38" s="11"/>
      <c r="Y38" s="11"/>
      <c r="Z38" s="11"/>
      <c r="AB38" s="11"/>
      <c r="AC38" s="11"/>
      <c r="AD38" s="11"/>
      <c r="AE38" s="4"/>
      <c r="AF38" s="4"/>
    </row>
    <row r="39" spans="1:37" ht="13.8" thickBot="1" x14ac:dyDescent="0.3">
      <c r="A39" s="53"/>
      <c r="B39" s="93" t="s">
        <v>133</v>
      </c>
      <c r="C39" s="100"/>
      <c r="D39" s="100"/>
      <c r="E39" s="100"/>
      <c r="F39" s="95"/>
      <c r="G39" s="95"/>
      <c r="H39" s="95"/>
      <c r="I39" s="95"/>
      <c r="J39" s="95"/>
      <c r="K39" s="96"/>
      <c r="M39" s="95"/>
      <c r="N39" s="96"/>
      <c r="P39" s="101" t="s">
        <v>135</v>
      </c>
      <c r="Q39" s="99" t="s">
        <v>135</v>
      </c>
      <c r="R39" s="99" t="s">
        <v>135</v>
      </c>
      <c r="S39" s="99" t="s">
        <v>135</v>
      </c>
      <c r="T39" s="99" t="s">
        <v>135</v>
      </c>
      <c r="U39" s="99" t="s">
        <v>135</v>
      </c>
      <c r="V39" s="99" t="s">
        <v>135</v>
      </c>
      <c r="W39" s="102" t="s">
        <v>135</v>
      </c>
      <c r="Y39" s="97"/>
      <c r="Z39" s="96"/>
      <c r="AB39" s="95"/>
      <c r="AC39" s="95"/>
      <c r="AD39" s="96"/>
      <c r="AE39" s="4"/>
      <c r="AF39" s="4"/>
    </row>
    <row r="40" spans="1:37" s="4" customFormat="1" x14ac:dyDescent="0.25">
      <c r="A40" s="53"/>
      <c r="M40" s="48"/>
      <c r="P40" s="48"/>
      <c r="Y40" s="48"/>
      <c r="AB40" s="48"/>
      <c r="AH40" s="73"/>
      <c r="AI40" s="73"/>
      <c r="AJ40" s="73"/>
      <c r="AK40" s="73"/>
    </row>
    <row r="41" spans="1:37" ht="66" x14ac:dyDescent="0.25">
      <c r="A41" s="53" t="s">
        <v>27</v>
      </c>
      <c r="B41" s="77" t="s">
        <v>20</v>
      </c>
      <c r="C41" s="77" t="s">
        <v>21</v>
      </c>
      <c r="D41" s="77" t="s">
        <v>110</v>
      </c>
      <c r="E41" s="77" t="s">
        <v>22</v>
      </c>
      <c r="F41" s="77" t="s">
        <v>166</v>
      </c>
      <c r="G41" s="77" t="s">
        <v>166</v>
      </c>
      <c r="H41" s="77" t="s">
        <v>172</v>
      </c>
      <c r="I41" s="77" t="s">
        <v>172</v>
      </c>
      <c r="J41" s="77" t="s">
        <v>175</v>
      </c>
      <c r="K41" s="77" t="s">
        <v>176</v>
      </c>
      <c r="L41" s="59"/>
      <c r="M41" s="47" t="s">
        <v>124</v>
      </c>
      <c r="N41" s="46" t="s">
        <v>124</v>
      </c>
      <c r="O41" s="69"/>
      <c r="P41" s="66" t="s">
        <v>6</v>
      </c>
      <c r="Q41" s="66" t="s">
        <v>6</v>
      </c>
      <c r="R41" s="66" t="s">
        <v>7</v>
      </c>
      <c r="S41" s="66" t="s">
        <v>7</v>
      </c>
      <c r="T41" s="66" t="s">
        <v>8</v>
      </c>
      <c r="U41" s="66" t="s">
        <v>8</v>
      </c>
      <c r="V41" s="66" t="s">
        <v>9</v>
      </c>
      <c r="W41" s="66" t="s">
        <v>9</v>
      </c>
      <c r="X41" s="69"/>
      <c r="Y41" s="47" t="s">
        <v>125</v>
      </c>
      <c r="Z41" s="47" t="s">
        <v>126</v>
      </c>
      <c r="AB41" s="47" t="s">
        <v>145</v>
      </c>
      <c r="AC41" s="47" t="s">
        <v>146</v>
      </c>
      <c r="AD41" s="47" t="s">
        <v>147</v>
      </c>
      <c r="AE41" s="4"/>
      <c r="AF41" s="4"/>
    </row>
    <row r="42" spans="1:37" x14ac:dyDescent="0.25">
      <c r="A42" s="177" t="s">
        <v>239</v>
      </c>
      <c r="B42" s="11"/>
      <c r="C42" s="11" t="s">
        <v>220</v>
      </c>
      <c r="D42" s="11" t="s">
        <v>216</v>
      </c>
      <c r="E42" s="11" t="s">
        <v>220</v>
      </c>
      <c r="F42" s="11"/>
      <c r="G42" s="11"/>
      <c r="H42" s="11"/>
      <c r="I42" s="11"/>
      <c r="J42" s="179">
        <f>Y42</f>
        <v>655200</v>
      </c>
      <c r="K42" s="11"/>
      <c r="M42" s="11">
        <v>7355</v>
      </c>
      <c r="N42" s="68"/>
      <c r="P42" s="11">
        <v>80</v>
      </c>
      <c r="Q42" s="11"/>
      <c r="R42" s="11">
        <v>80</v>
      </c>
      <c r="S42" s="11"/>
      <c r="T42" s="11"/>
      <c r="U42" s="11"/>
      <c r="V42" s="11"/>
      <c r="W42" s="11"/>
      <c r="Y42" s="179">
        <v>655200</v>
      </c>
      <c r="Z42" s="179">
        <v>655652.17000000004</v>
      </c>
      <c r="AB42" s="181">
        <f>Y42</f>
        <v>655200</v>
      </c>
      <c r="AC42" s="181">
        <f t="shared" ref="AC42:AD44" si="2">AB42</f>
        <v>655200</v>
      </c>
      <c r="AD42" s="181">
        <f t="shared" si="2"/>
        <v>655200</v>
      </c>
      <c r="AE42" s="4"/>
      <c r="AF42" s="4"/>
    </row>
    <row r="43" spans="1:37" x14ac:dyDescent="0.25">
      <c r="A43" s="177" t="s">
        <v>240</v>
      </c>
      <c r="B43" s="11"/>
      <c r="C43" s="11" t="s">
        <v>220</v>
      </c>
      <c r="D43" s="11" t="s">
        <v>216</v>
      </c>
      <c r="E43" s="11" t="s">
        <v>220</v>
      </c>
      <c r="F43" s="11"/>
      <c r="G43" s="11"/>
      <c r="H43" s="11"/>
      <c r="I43" s="11"/>
      <c r="J43" s="179">
        <f>Y43</f>
        <v>669120</v>
      </c>
      <c r="K43" s="11"/>
      <c r="M43" s="11">
        <v>7436</v>
      </c>
      <c r="N43" s="68"/>
      <c r="P43" s="11">
        <v>80</v>
      </c>
      <c r="Q43" s="11"/>
      <c r="R43" s="11">
        <v>80</v>
      </c>
      <c r="S43" s="11"/>
      <c r="T43" s="11"/>
      <c r="U43" s="11"/>
      <c r="V43" s="11"/>
      <c r="W43" s="11"/>
      <c r="Y43" s="179">
        <v>669120</v>
      </c>
      <c r="Z43" s="179">
        <v>630331.74</v>
      </c>
      <c r="AB43" s="181">
        <f>Y43</f>
        <v>669120</v>
      </c>
      <c r="AC43" s="181">
        <f t="shared" si="2"/>
        <v>669120</v>
      </c>
      <c r="AD43" s="181">
        <f t="shared" si="2"/>
        <v>669120</v>
      </c>
      <c r="AE43" s="4"/>
      <c r="AF43" s="4"/>
    </row>
    <row r="44" spans="1:37" x14ac:dyDescent="0.25">
      <c r="A44" s="177" t="s">
        <v>241</v>
      </c>
      <c r="B44" s="11"/>
      <c r="C44" s="11" t="s">
        <v>220</v>
      </c>
      <c r="D44" s="11" t="s">
        <v>216</v>
      </c>
      <c r="E44" s="11" t="s">
        <v>220</v>
      </c>
      <c r="F44" s="11"/>
      <c r="G44" s="11"/>
      <c r="H44" s="11"/>
      <c r="I44" s="11"/>
      <c r="J44" s="179">
        <f>Y44</f>
        <v>624160</v>
      </c>
      <c r="K44" s="11"/>
      <c r="M44" s="11">
        <v>7454</v>
      </c>
      <c r="N44" s="68"/>
      <c r="P44" s="11">
        <v>80</v>
      </c>
      <c r="Q44" s="11"/>
      <c r="R44" s="11">
        <v>80</v>
      </c>
      <c r="S44" s="11"/>
      <c r="T44" s="11"/>
      <c r="U44" s="11"/>
      <c r="V44" s="11"/>
      <c r="W44" s="11"/>
      <c r="Y44" s="179">
        <v>624160</v>
      </c>
      <c r="Z44" s="179">
        <v>604261.18000000005</v>
      </c>
      <c r="AB44" s="181">
        <f>Y44</f>
        <v>624160</v>
      </c>
      <c r="AC44" s="181">
        <f t="shared" si="2"/>
        <v>624160</v>
      </c>
      <c r="AD44" s="181">
        <f t="shared" si="2"/>
        <v>624160</v>
      </c>
      <c r="AE44" s="4"/>
      <c r="AF44" s="4"/>
    </row>
    <row r="45" spans="1:37" x14ac:dyDescent="0.25">
      <c r="A45" s="177"/>
      <c r="B45" s="11"/>
      <c r="C45" s="11"/>
      <c r="D45" s="11"/>
      <c r="E45" s="11"/>
      <c r="F45" s="11"/>
      <c r="G45" s="11"/>
      <c r="H45" s="11"/>
      <c r="I45" s="11"/>
      <c r="J45" s="179"/>
      <c r="K45" s="11"/>
      <c r="M45" s="183"/>
      <c r="N45" s="68"/>
      <c r="P45" s="11"/>
      <c r="Q45" s="11"/>
      <c r="R45" s="11"/>
      <c r="S45" s="11"/>
      <c r="T45" s="11"/>
      <c r="U45" s="11"/>
      <c r="V45" s="11"/>
      <c r="W45" s="11"/>
      <c r="Y45" s="184"/>
      <c r="Z45" s="184"/>
      <c r="AB45" s="181"/>
      <c r="AC45" s="181"/>
      <c r="AD45" s="181"/>
      <c r="AE45" s="4"/>
      <c r="AF45" s="4"/>
    </row>
    <row r="46" spans="1:37" x14ac:dyDescent="0.25">
      <c r="A46" s="177"/>
      <c r="B46" s="11"/>
      <c r="C46" s="11"/>
      <c r="D46" s="11"/>
      <c r="E46" s="11"/>
      <c r="F46" s="11"/>
      <c r="G46" s="11"/>
      <c r="H46" s="11"/>
      <c r="I46" s="11"/>
      <c r="J46" s="179"/>
      <c r="K46" s="11"/>
      <c r="M46" s="183"/>
      <c r="N46" s="68"/>
      <c r="P46" s="11"/>
      <c r="Q46" s="11"/>
      <c r="R46" s="11"/>
      <c r="S46" s="11"/>
      <c r="T46" s="11"/>
      <c r="U46" s="11"/>
      <c r="V46" s="11"/>
      <c r="W46" s="11"/>
      <c r="Y46" s="184"/>
      <c r="Z46" s="184"/>
      <c r="AB46" s="181"/>
      <c r="AC46" s="181"/>
      <c r="AD46" s="181"/>
      <c r="AE46" s="4"/>
      <c r="AF46" s="4"/>
    </row>
    <row r="47" spans="1:37" x14ac:dyDescent="0.25">
      <c r="A47" s="177"/>
      <c r="B47" s="11"/>
      <c r="C47" s="11"/>
      <c r="D47" s="11"/>
      <c r="E47" s="11"/>
      <c r="F47" s="11"/>
      <c r="G47" s="11"/>
      <c r="H47" s="11"/>
      <c r="I47" s="11"/>
      <c r="J47" s="179"/>
      <c r="K47" s="11"/>
      <c r="M47" s="183"/>
      <c r="N47" s="68"/>
      <c r="P47" s="11"/>
      <c r="Q47" s="11"/>
      <c r="R47" s="11"/>
      <c r="S47" s="11"/>
      <c r="T47" s="11"/>
      <c r="U47" s="11"/>
      <c r="V47" s="11"/>
      <c r="W47" s="11"/>
      <c r="Y47" s="184"/>
      <c r="Z47" s="184"/>
      <c r="AB47" s="181"/>
      <c r="AC47" s="181"/>
      <c r="AD47" s="181"/>
      <c r="AE47" s="4"/>
      <c r="AF47" s="4"/>
    </row>
    <row r="48" spans="1:37" x14ac:dyDescent="0.25">
      <c r="A48" s="177"/>
      <c r="B48" s="11"/>
      <c r="C48" s="11"/>
      <c r="D48" s="11"/>
      <c r="E48" s="11"/>
      <c r="F48" s="11"/>
      <c r="G48" s="11"/>
      <c r="H48" s="11"/>
      <c r="I48" s="11"/>
      <c r="J48" s="179"/>
      <c r="K48" s="11"/>
      <c r="M48" s="183"/>
      <c r="N48" s="68"/>
      <c r="P48" s="11"/>
      <c r="Q48" s="11"/>
      <c r="R48" s="11"/>
      <c r="S48" s="11"/>
      <c r="T48" s="11"/>
      <c r="U48" s="11"/>
      <c r="V48" s="11"/>
      <c r="W48" s="11"/>
      <c r="Y48" s="184"/>
      <c r="Z48" s="184"/>
      <c r="AB48" s="181"/>
      <c r="AC48" s="181"/>
      <c r="AD48" s="181"/>
      <c r="AE48" s="4"/>
      <c r="AF48" s="4"/>
    </row>
    <row r="49" spans="1:37" ht="13.8" thickBot="1" x14ac:dyDescent="0.3">
      <c r="A49" s="53"/>
      <c r="B49" s="11"/>
      <c r="C49" s="11"/>
      <c r="D49" s="11"/>
      <c r="E49" s="11"/>
      <c r="F49" s="11"/>
      <c r="G49" s="11"/>
      <c r="H49" s="11"/>
      <c r="I49" s="11"/>
      <c r="J49" s="11"/>
      <c r="K49" s="11"/>
      <c r="M49" s="11"/>
      <c r="N49" s="68"/>
      <c r="P49" s="11"/>
      <c r="Q49" s="11"/>
      <c r="R49" s="11"/>
      <c r="S49" s="11"/>
      <c r="T49" s="11"/>
      <c r="U49" s="11"/>
      <c r="V49" s="11"/>
      <c r="W49" s="11"/>
      <c r="Y49" s="11"/>
      <c r="Z49" s="11"/>
      <c r="AB49" s="11"/>
      <c r="AC49" s="11"/>
      <c r="AD49" s="11"/>
      <c r="AE49" s="4"/>
      <c r="AF49" s="4"/>
    </row>
    <row r="50" spans="1:37" ht="13.8" thickBot="1" x14ac:dyDescent="0.3">
      <c r="A50" s="53"/>
      <c r="B50" s="93" t="s">
        <v>133</v>
      </c>
      <c r="C50" s="100"/>
      <c r="D50" s="100"/>
      <c r="E50" s="100"/>
      <c r="F50" s="95"/>
      <c r="G50" s="95"/>
      <c r="H50" s="95"/>
      <c r="I50" s="95"/>
      <c r="J50" s="95"/>
      <c r="K50" s="96"/>
      <c r="M50" s="95"/>
      <c r="N50" s="96"/>
      <c r="P50" s="101" t="s">
        <v>135</v>
      </c>
      <c r="Q50" s="99" t="s">
        <v>135</v>
      </c>
      <c r="R50" s="99" t="s">
        <v>135</v>
      </c>
      <c r="S50" s="99" t="s">
        <v>135</v>
      </c>
      <c r="T50" s="99" t="s">
        <v>135</v>
      </c>
      <c r="U50" s="99" t="s">
        <v>135</v>
      </c>
      <c r="V50" s="99" t="s">
        <v>135</v>
      </c>
      <c r="W50" s="102" t="s">
        <v>135</v>
      </c>
      <c r="Y50" s="97"/>
      <c r="Z50" s="96"/>
      <c r="AB50" s="95"/>
      <c r="AC50" s="95"/>
      <c r="AD50" s="96"/>
      <c r="AE50" s="4"/>
      <c r="AF50" s="4"/>
    </row>
    <row r="51" spans="1:37" s="4" customFormat="1" x14ac:dyDescent="0.25">
      <c r="A51" s="53"/>
      <c r="M51" s="48"/>
      <c r="P51" s="48"/>
      <c r="Y51" s="48"/>
      <c r="AB51" s="48"/>
      <c r="AH51" s="73"/>
      <c r="AI51" s="73"/>
      <c r="AJ51" s="73"/>
      <c r="AK51" s="73"/>
    </row>
    <row r="52" spans="1:37" ht="66" x14ac:dyDescent="0.25">
      <c r="A52" s="53" t="s">
        <v>129</v>
      </c>
      <c r="B52" s="54" t="s">
        <v>155</v>
      </c>
      <c r="C52" s="54" t="s">
        <v>21</v>
      </c>
      <c r="D52" s="54" t="s">
        <v>110</v>
      </c>
      <c r="E52" s="54" t="s">
        <v>22</v>
      </c>
      <c r="F52" s="55" t="s">
        <v>166</v>
      </c>
      <c r="G52" s="55" t="s">
        <v>166</v>
      </c>
      <c r="H52" s="55" t="s">
        <v>172</v>
      </c>
      <c r="I52" s="55" t="s">
        <v>172</v>
      </c>
      <c r="J52" s="55" t="s">
        <v>175</v>
      </c>
      <c r="K52" s="55" t="s">
        <v>176</v>
      </c>
      <c r="L52" s="90"/>
      <c r="M52" s="55" t="s">
        <v>124</v>
      </c>
      <c r="N52" s="70" t="s">
        <v>124</v>
      </c>
      <c r="O52" s="71"/>
      <c r="P52" s="55" t="s">
        <v>6</v>
      </c>
      <c r="Q52" s="55" t="s">
        <v>6</v>
      </c>
      <c r="R52" s="55" t="s">
        <v>7</v>
      </c>
      <c r="S52" s="55" t="s">
        <v>7</v>
      </c>
      <c r="T52" s="55" t="s">
        <v>8</v>
      </c>
      <c r="U52" s="55" t="s">
        <v>8</v>
      </c>
      <c r="V52" s="55" t="s">
        <v>9</v>
      </c>
      <c r="W52" s="55" t="s">
        <v>9</v>
      </c>
      <c r="X52" s="71"/>
      <c r="Y52" s="55" t="s">
        <v>125</v>
      </c>
      <c r="Z52" s="55" t="s">
        <v>126</v>
      </c>
      <c r="AB52" s="55" t="s">
        <v>145</v>
      </c>
      <c r="AC52" s="55" t="s">
        <v>146</v>
      </c>
      <c r="AD52" s="55" t="s">
        <v>147</v>
      </c>
      <c r="AE52" s="4"/>
      <c r="AF52" s="4"/>
    </row>
    <row r="53" spans="1:37" x14ac:dyDescent="0.25">
      <c r="A53" s="177" t="s">
        <v>233</v>
      </c>
      <c r="B53" s="11"/>
      <c r="C53" s="11" t="s">
        <v>220</v>
      </c>
      <c r="D53" s="11" t="s">
        <v>216</v>
      </c>
      <c r="E53" s="11" t="s">
        <v>220</v>
      </c>
      <c r="F53" s="21"/>
      <c r="G53" s="21"/>
      <c r="H53" s="21" t="s">
        <v>246</v>
      </c>
      <c r="I53" s="21"/>
      <c r="J53" s="181">
        <f>Y53</f>
        <v>312733.09000000003</v>
      </c>
      <c r="K53" s="21"/>
      <c r="M53" s="183">
        <v>856</v>
      </c>
      <c r="N53" s="182"/>
      <c r="P53" s="183">
        <v>365.34</v>
      </c>
      <c r="Q53" s="21"/>
      <c r="R53" s="5" t="s">
        <v>245</v>
      </c>
      <c r="S53" s="21"/>
      <c r="T53" s="21"/>
      <c r="U53" s="21"/>
      <c r="V53" s="21"/>
      <c r="W53" s="21"/>
      <c r="Y53" s="184">
        <v>312733.09000000003</v>
      </c>
      <c r="Z53" s="184">
        <v>134570.92000000001</v>
      </c>
      <c r="AB53" s="181">
        <f>Y53</f>
        <v>312733.09000000003</v>
      </c>
      <c r="AC53" s="181">
        <f>AB53</f>
        <v>312733.09000000003</v>
      </c>
      <c r="AD53" s="181">
        <f>AC53</f>
        <v>312733.09000000003</v>
      </c>
      <c r="AE53" s="4"/>
      <c r="AF53" s="4"/>
    </row>
    <row r="54" spans="1:37" x14ac:dyDescent="0.25">
      <c r="A54" s="177" t="s">
        <v>234</v>
      </c>
      <c r="B54" s="11"/>
      <c r="C54" s="11" t="s">
        <v>220</v>
      </c>
      <c r="D54" s="11" t="s">
        <v>216</v>
      </c>
      <c r="E54" s="11" t="s">
        <v>220</v>
      </c>
      <c r="F54" s="21"/>
      <c r="G54" s="21"/>
      <c r="H54" s="188"/>
      <c r="I54" s="21"/>
      <c r="J54" s="21"/>
      <c r="K54" s="21"/>
      <c r="M54" s="21"/>
      <c r="N54" s="182"/>
      <c r="P54" s="21"/>
      <c r="Q54" s="21"/>
      <c r="R54" s="21"/>
      <c r="S54" s="21"/>
      <c r="T54" s="21"/>
      <c r="U54" s="21"/>
      <c r="V54" s="21"/>
      <c r="W54" s="21"/>
      <c r="Y54" s="181"/>
      <c r="Z54" s="184">
        <v>108857.64</v>
      </c>
      <c r="AB54" s="11"/>
      <c r="AC54" s="11"/>
      <c r="AD54" s="11"/>
      <c r="AE54" s="4"/>
      <c r="AF54" s="4"/>
    </row>
    <row r="55" spans="1:37" x14ac:dyDescent="0.25">
      <c r="A55" s="177" t="s">
        <v>235</v>
      </c>
      <c r="B55" s="11"/>
      <c r="C55" s="11" t="s">
        <v>220</v>
      </c>
      <c r="D55" s="11" t="s">
        <v>216</v>
      </c>
      <c r="E55" s="11" t="s">
        <v>220</v>
      </c>
      <c r="F55" s="21"/>
      <c r="G55" s="21"/>
      <c r="H55" s="21"/>
      <c r="I55" s="21"/>
      <c r="J55" s="21"/>
      <c r="K55" s="21"/>
      <c r="M55" s="21"/>
      <c r="N55" s="182"/>
      <c r="P55" s="21"/>
      <c r="Q55" s="21"/>
      <c r="R55" s="21"/>
      <c r="S55" s="21"/>
      <c r="T55" s="21"/>
      <c r="U55" s="21"/>
      <c r="V55" s="21"/>
      <c r="W55" s="21"/>
      <c r="Y55" s="21"/>
      <c r="Z55" s="184">
        <v>88502.23</v>
      </c>
      <c r="AB55" s="11"/>
      <c r="AC55" s="11"/>
      <c r="AD55" s="11"/>
      <c r="AE55" s="4"/>
      <c r="AF55" s="4"/>
    </row>
    <row r="56" spans="1:37" x14ac:dyDescent="0.25">
      <c r="A56" s="177"/>
      <c r="B56" s="11"/>
      <c r="C56" s="11"/>
      <c r="D56" s="11"/>
      <c r="E56" s="11"/>
      <c r="F56" s="11"/>
      <c r="G56" s="11"/>
      <c r="H56" s="11"/>
      <c r="I56" s="11"/>
      <c r="J56" s="11"/>
      <c r="K56" s="11"/>
      <c r="M56" s="11"/>
      <c r="N56" s="68"/>
      <c r="P56" s="11"/>
      <c r="Q56" s="11"/>
      <c r="R56" s="11"/>
      <c r="S56" s="11"/>
      <c r="T56" s="11"/>
      <c r="U56" s="11"/>
      <c r="V56" s="11"/>
      <c r="W56" s="11"/>
      <c r="Y56" s="11"/>
      <c r="Z56" s="181"/>
      <c r="AB56" s="11"/>
      <c r="AC56" s="11"/>
      <c r="AD56" s="11"/>
      <c r="AE56" s="4"/>
      <c r="AF56" s="4"/>
    </row>
    <row r="57" spans="1:37" x14ac:dyDescent="0.25">
      <c r="A57" s="177"/>
      <c r="B57" s="11"/>
      <c r="C57" s="11"/>
      <c r="D57" s="11"/>
      <c r="E57" s="11"/>
      <c r="F57" s="11"/>
      <c r="G57" s="11"/>
      <c r="H57" s="188"/>
      <c r="I57" s="11"/>
      <c r="J57" s="21"/>
      <c r="K57" s="11"/>
      <c r="M57" s="21"/>
      <c r="N57" s="68"/>
      <c r="P57" s="21"/>
      <c r="Q57" s="11"/>
      <c r="R57" s="11"/>
      <c r="S57" s="11"/>
      <c r="T57" s="11"/>
      <c r="U57" s="11"/>
      <c r="V57" s="11"/>
      <c r="W57" s="11"/>
      <c r="Y57" s="181"/>
      <c r="Z57" s="181"/>
      <c r="AB57" s="11"/>
      <c r="AC57" s="11"/>
      <c r="AD57" s="11"/>
      <c r="AE57" s="4"/>
      <c r="AF57" s="4"/>
    </row>
    <row r="58" spans="1:37" x14ac:dyDescent="0.25">
      <c r="A58" s="177"/>
      <c r="B58" s="11"/>
      <c r="C58" s="11"/>
      <c r="D58" s="11"/>
      <c r="E58" s="11"/>
      <c r="F58" s="11"/>
      <c r="G58" s="11"/>
      <c r="H58" s="11"/>
      <c r="I58" s="11"/>
      <c r="J58" s="11"/>
      <c r="K58" s="11"/>
      <c r="M58" s="11"/>
      <c r="N58" s="68"/>
      <c r="P58" s="11"/>
      <c r="Q58" s="11"/>
      <c r="R58" s="11"/>
      <c r="S58" s="11"/>
      <c r="T58" s="11"/>
      <c r="U58" s="11"/>
      <c r="V58" s="11"/>
      <c r="W58" s="11"/>
      <c r="Y58" s="11"/>
      <c r="Z58" s="181"/>
      <c r="AB58" s="11"/>
      <c r="AC58" s="11"/>
      <c r="AD58" s="11"/>
      <c r="AE58" s="4"/>
      <c r="AF58" s="4"/>
    </row>
    <row r="59" spans="1:37" ht="13.8" thickBot="1" x14ac:dyDescent="0.3">
      <c r="A59" s="177"/>
      <c r="B59" s="11"/>
      <c r="C59" s="11"/>
      <c r="D59" s="11"/>
      <c r="E59" s="11"/>
      <c r="F59" s="11"/>
      <c r="G59" s="11"/>
      <c r="H59" s="11"/>
      <c r="I59" s="11"/>
      <c r="J59" s="11"/>
      <c r="K59" s="11"/>
      <c r="M59" s="11"/>
      <c r="N59" s="68"/>
      <c r="P59" s="11"/>
      <c r="Q59" s="11"/>
      <c r="R59" s="11"/>
      <c r="S59" s="11"/>
      <c r="T59" s="11"/>
      <c r="U59" s="11"/>
      <c r="V59" s="11"/>
      <c r="W59" s="11"/>
      <c r="Y59" s="11"/>
      <c r="Z59" s="181"/>
      <c r="AB59" s="11"/>
      <c r="AC59" s="11"/>
      <c r="AD59" s="11"/>
      <c r="AE59" s="4"/>
      <c r="AF59" s="4"/>
    </row>
    <row r="60" spans="1:37" ht="13.8" thickBot="1" x14ac:dyDescent="0.3">
      <c r="A60" s="53"/>
      <c r="B60" s="93" t="s">
        <v>133</v>
      </c>
      <c r="C60" s="100"/>
      <c r="D60" s="100"/>
      <c r="E60" s="100"/>
      <c r="F60" s="95"/>
      <c r="G60" s="95"/>
      <c r="H60" s="95"/>
      <c r="I60" s="95"/>
      <c r="J60" s="95"/>
      <c r="K60" s="96"/>
      <c r="M60" s="95"/>
      <c r="N60" s="96"/>
      <c r="P60" s="101" t="s">
        <v>135</v>
      </c>
      <c r="Q60" s="99" t="s">
        <v>135</v>
      </c>
      <c r="R60" s="99" t="s">
        <v>135</v>
      </c>
      <c r="S60" s="99" t="s">
        <v>135</v>
      </c>
      <c r="T60" s="99" t="s">
        <v>135</v>
      </c>
      <c r="U60" s="99" t="s">
        <v>135</v>
      </c>
      <c r="V60" s="99" t="s">
        <v>135</v>
      </c>
      <c r="W60" s="102" t="s">
        <v>135</v>
      </c>
      <c r="Y60" s="97"/>
      <c r="Z60" s="96"/>
      <c r="AB60" s="95"/>
      <c r="AC60" s="95"/>
      <c r="AD60" s="96"/>
      <c r="AE60" s="4"/>
      <c r="AF60" s="4"/>
    </row>
    <row r="61" spans="1:37" s="4" customFormat="1" x14ac:dyDescent="0.25">
      <c r="A61" s="53"/>
      <c r="M61" s="48"/>
      <c r="P61" s="48"/>
      <c r="Y61" s="48"/>
      <c r="AB61" s="56"/>
      <c r="AC61" s="5"/>
      <c r="AD61" s="5"/>
      <c r="AH61" s="73"/>
      <c r="AI61" s="73"/>
      <c r="AJ61" s="73"/>
      <c r="AK61" s="73"/>
    </row>
    <row r="62" spans="1:37" ht="66" x14ac:dyDescent="0.25">
      <c r="A62" s="53" t="s">
        <v>26</v>
      </c>
      <c r="B62" s="54" t="s">
        <v>155</v>
      </c>
      <c r="C62" s="54" t="s">
        <v>21</v>
      </c>
      <c r="D62" s="54" t="s">
        <v>110</v>
      </c>
      <c r="E62" s="54" t="s">
        <v>22</v>
      </c>
      <c r="F62" s="55" t="s">
        <v>166</v>
      </c>
      <c r="G62" s="55" t="s">
        <v>166</v>
      </c>
      <c r="H62" s="55" t="s">
        <v>172</v>
      </c>
      <c r="I62" s="55" t="s">
        <v>172</v>
      </c>
      <c r="J62" s="55" t="s">
        <v>175</v>
      </c>
      <c r="K62" s="55" t="s">
        <v>176</v>
      </c>
      <c r="L62" s="90"/>
      <c r="M62" s="55" t="s">
        <v>124</v>
      </c>
      <c r="N62" s="70" t="s">
        <v>124</v>
      </c>
      <c r="O62" s="71"/>
      <c r="P62" s="55" t="s">
        <v>6</v>
      </c>
      <c r="Q62" s="55" t="s">
        <v>6</v>
      </c>
      <c r="R62" s="55" t="s">
        <v>7</v>
      </c>
      <c r="S62" s="55" t="s">
        <v>7</v>
      </c>
      <c r="T62" s="55" t="s">
        <v>8</v>
      </c>
      <c r="U62" s="55" t="s">
        <v>8</v>
      </c>
      <c r="V62" s="55" t="s">
        <v>9</v>
      </c>
      <c r="W62" s="55" t="s">
        <v>9</v>
      </c>
      <c r="X62" s="71"/>
      <c r="Y62" s="55" t="s">
        <v>125</v>
      </c>
      <c r="Z62" s="55" t="s">
        <v>126</v>
      </c>
      <c r="AB62" s="55" t="s">
        <v>145</v>
      </c>
      <c r="AC62" s="55" t="s">
        <v>146</v>
      </c>
      <c r="AD62" s="55" t="s">
        <v>147</v>
      </c>
      <c r="AE62" s="4"/>
      <c r="AF62" s="4"/>
    </row>
    <row r="63" spans="1:37" x14ac:dyDescent="0.25">
      <c r="A63" s="177" t="s">
        <v>236</v>
      </c>
      <c r="B63" s="11"/>
      <c r="C63" s="11" t="s">
        <v>220</v>
      </c>
      <c r="D63" s="11" t="s">
        <v>216</v>
      </c>
      <c r="E63" s="11" t="s">
        <v>220</v>
      </c>
      <c r="F63" s="11"/>
      <c r="G63" s="11"/>
      <c r="H63" s="21" t="s">
        <v>243</v>
      </c>
      <c r="I63" s="11"/>
      <c r="J63" s="179">
        <f>Y63</f>
        <v>255281.25</v>
      </c>
      <c r="K63" s="11"/>
      <c r="M63" s="21">
        <v>855</v>
      </c>
      <c r="N63" s="68"/>
      <c r="P63" s="183">
        <v>298.57</v>
      </c>
      <c r="Q63" s="11"/>
      <c r="R63" s="11" t="s">
        <v>245</v>
      </c>
      <c r="S63" s="11"/>
      <c r="T63" s="11"/>
      <c r="U63" s="11"/>
      <c r="V63" s="11"/>
      <c r="W63" s="11"/>
      <c r="Y63" s="181">
        <v>255281.25</v>
      </c>
      <c r="Z63" s="181">
        <v>62171.12</v>
      </c>
      <c r="AB63" s="179">
        <f>Y63</f>
        <v>255281.25</v>
      </c>
      <c r="AC63" s="179">
        <f>AB63</f>
        <v>255281.25</v>
      </c>
      <c r="AD63" s="179">
        <f>AC63</f>
        <v>255281.25</v>
      </c>
      <c r="AE63" s="4"/>
      <c r="AF63" s="4"/>
    </row>
    <row r="64" spans="1:37" x14ac:dyDescent="0.25">
      <c r="A64" s="177" t="s">
        <v>237</v>
      </c>
      <c r="B64" s="11"/>
      <c r="C64" s="11" t="s">
        <v>220</v>
      </c>
      <c r="D64" s="11" t="s">
        <v>216</v>
      </c>
      <c r="E64" s="11" t="s">
        <v>220</v>
      </c>
      <c r="F64" s="11"/>
      <c r="G64" s="11"/>
      <c r="H64" s="188"/>
      <c r="I64" s="11"/>
      <c r="J64" s="21"/>
      <c r="K64" s="11"/>
      <c r="M64" s="21"/>
      <c r="N64" s="68"/>
      <c r="P64" s="21"/>
      <c r="Q64" s="11"/>
      <c r="R64" s="11"/>
      <c r="S64" s="11"/>
      <c r="T64" s="11"/>
      <c r="U64" s="11"/>
      <c r="V64" s="11"/>
      <c r="W64" s="11"/>
      <c r="Y64" s="21"/>
      <c r="Z64" s="181">
        <v>77838.539999999994</v>
      </c>
      <c r="AB64" s="180"/>
      <c r="AC64" s="180"/>
      <c r="AD64" s="180"/>
      <c r="AE64" s="4"/>
      <c r="AF64" s="4"/>
    </row>
    <row r="65" spans="1:37" x14ac:dyDescent="0.25">
      <c r="A65" s="177" t="s">
        <v>238</v>
      </c>
      <c r="B65" s="11"/>
      <c r="C65" s="11" t="s">
        <v>220</v>
      </c>
      <c r="D65" s="11" t="s">
        <v>216</v>
      </c>
      <c r="E65" s="11" t="s">
        <v>220</v>
      </c>
      <c r="F65" s="11"/>
      <c r="G65" s="11"/>
      <c r="H65" s="21"/>
      <c r="I65" s="11"/>
      <c r="J65" s="11"/>
      <c r="K65" s="11"/>
      <c r="M65" s="21"/>
      <c r="N65" s="68"/>
      <c r="P65" s="21"/>
      <c r="Q65" s="11"/>
      <c r="R65" s="11"/>
      <c r="S65" s="11"/>
      <c r="T65" s="11"/>
      <c r="U65" s="11"/>
      <c r="V65" s="11"/>
      <c r="W65" s="11"/>
      <c r="Y65" s="21"/>
      <c r="Z65" s="181">
        <v>92225.54</v>
      </c>
      <c r="AB65" s="11"/>
      <c r="AC65" s="11"/>
      <c r="AD65" s="11"/>
      <c r="AE65" s="4"/>
      <c r="AF65" s="4"/>
    </row>
    <row r="66" spans="1:37" x14ac:dyDescent="0.25">
      <c r="A66" s="177"/>
      <c r="B66" s="11"/>
      <c r="C66" s="11"/>
      <c r="D66" s="11"/>
      <c r="E66" s="11"/>
      <c r="F66" s="11"/>
      <c r="G66" s="11"/>
      <c r="H66" s="21"/>
      <c r="I66" s="11"/>
      <c r="J66" s="11"/>
      <c r="K66" s="11"/>
      <c r="M66" s="21"/>
      <c r="N66" s="68"/>
      <c r="P66" s="21"/>
      <c r="Q66" s="11"/>
      <c r="R66" s="11"/>
      <c r="S66" s="11"/>
      <c r="T66" s="11"/>
      <c r="U66" s="11"/>
      <c r="V66" s="11"/>
      <c r="W66" s="11"/>
      <c r="Y66" s="21"/>
      <c r="Z66" s="181"/>
      <c r="AB66" s="11"/>
      <c r="AC66" s="180"/>
      <c r="AD66" s="11"/>
      <c r="AE66" s="4"/>
      <c r="AF66" s="4"/>
    </row>
    <row r="67" spans="1:37" x14ac:dyDescent="0.25">
      <c r="A67" s="177"/>
      <c r="B67" s="11"/>
      <c r="C67" s="11"/>
      <c r="D67" s="11"/>
      <c r="E67" s="11"/>
      <c r="F67" s="11"/>
      <c r="G67" s="11"/>
      <c r="H67" s="188"/>
      <c r="I67" s="11"/>
      <c r="J67" s="21"/>
      <c r="K67" s="11"/>
      <c r="M67" s="21"/>
      <c r="N67" s="68"/>
      <c r="P67" s="21"/>
      <c r="Q67" s="11"/>
      <c r="R67" s="11"/>
      <c r="S67" s="11"/>
      <c r="T67" s="11"/>
      <c r="U67" s="11"/>
      <c r="V67" s="11"/>
      <c r="W67" s="11"/>
      <c r="Y67" s="181"/>
      <c r="Z67" s="181"/>
      <c r="AB67" s="11"/>
      <c r="AC67" s="11"/>
      <c r="AD67" s="11"/>
      <c r="AE67" s="4"/>
      <c r="AF67" s="4"/>
    </row>
    <row r="68" spans="1:37" x14ac:dyDescent="0.25">
      <c r="A68" s="177"/>
      <c r="B68" s="11"/>
      <c r="C68" s="11"/>
      <c r="D68" s="11"/>
      <c r="E68" s="11"/>
      <c r="F68" s="11"/>
      <c r="G68" s="11"/>
      <c r="H68" s="11"/>
      <c r="I68" s="11"/>
      <c r="J68" s="11"/>
      <c r="K68" s="11"/>
      <c r="M68" s="11"/>
      <c r="N68" s="68"/>
      <c r="P68" s="11"/>
      <c r="Q68" s="11"/>
      <c r="R68" s="11"/>
      <c r="S68" s="11"/>
      <c r="T68" s="11"/>
      <c r="U68" s="11"/>
      <c r="V68" s="11"/>
      <c r="W68" s="11"/>
      <c r="Y68" s="21"/>
      <c r="Z68" s="181"/>
      <c r="AB68" s="11"/>
      <c r="AC68" s="11"/>
      <c r="AD68" s="11"/>
      <c r="AE68" s="4"/>
      <c r="AF68" s="4"/>
    </row>
    <row r="69" spans="1:37" ht="13.8" thickBot="1" x14ac:dyDescent="0.3">
      <c r="A69" s="177"/>
      <c r="B69" s="11"/>
      <c r="C69" s="11"/>
      <c r="D69" s="11"/>
      <c r="E69" s="11"/>
      <c r="F69" s="11"/>
      <c r="G69" s="11"/>
      <c r="H69" s="11"/>
      <c r="I69" s="11"/>
      <c r="J69" s="11"/>
      <c r="K69" s="11"/>
      <c r="M69" s="11"/>
      <c r="N69" s="68"/>
      <c r="P69" s="11"/>
      <c r="Q69" s="11"/>
      <c r="R69" s="11"/>
      <c r="S69" s="11"/>
      <c r="T69" s="11"/>
      <c r="U69" s="11"/>
      <c r="V69" s="11"/>
      <c r="W69" s="11"/>
      <c r="Y69" s="21"/>
      <c r="Z69" s="181"/>
      <c r="AB69" s="11"/>
      <c r="AC69" s="11"/>
      <c r="AD69" s="11"/>
      <c r="AE69" s="4"/>
      <c r="AF69" s="4"/>
    </row>
    <row r="70" spans="1:37" ht="13.8" thickBot="1" x14ac:dyDescent="0.3">
      <c r="A70" s="53"/>
      <c r="B70" s="93" t="s">
        <v>133</v>
      </c>
      <c r="C70" s="100"/>
      <c r="D70" s="100"/>
      <c r="E70" s="100"/>
      <c r="F70" s="95"/>
      <c r="G70" s="95"/>
      <c r="H70" s="95"/>
      <c r="I70" s="95"/>
      <c r="J70" s="95"/>
      <c r="K70" s="96"/>
      <c r="M70" s="95"/>
      <c r="N70" s="96"/>
      <c r="P70" s="101" t="s">
        <v>135</v>
      </c>
      <c r="Q70" s="99" t="s">
        <v>135</v>
      </c>
      <c r="R70" s="99" t="s">
        <v>135</v>
      </c>
      <c r="S70" s="99" t="s">
        <v>135</v>
      </c>
      <c r="T70" s="99" t="s">
        <v>135</v>
      </c>
      <c r="U70" s="99" t="s">
        <v>135</v>
      </c>
      <c r="V70" s="99" t="s">
        <v>135</v>
      </c>
      <c r="W70" s="102" t="s">
        <v>135</v>
      </c>
      <c r="Y70" s="97"/>
      <c r="Z70" s="96"/>
      <c r="AB70" s="95"/>
      <c r="AC70" s="95"/>
      <c r="AD70" s="96"/>
      <c r="AE70" s="4"/>
      <c r="AF70" s="4"/>
    </row>
    <row r="71" spans="1:37" s="4" customFormat="1" x14ac:dyDescent="0.25">
      <c r="A71" s="53"/>
      <c r="M71" s="48"/>
      <c r="P71" s="48"/>
      <c r="Y71" s="48"/>
      <c r="AB71" s="56"/>
      <c r="AC71" s="5"/>
      <c r="AD71" s="5"/>
      <c r="AH71" s="73"/>
      <c r="AI71" s="73"/>
      <c r="AJ71" s="73"/>
      <c r="AK71" s="73"/>
    </row>
    <row r="72" spans="1:37" ht="66" x14ac:dyDescent="0.25">
      <c r="A72" s="53" t="s">
        <v>28</v>
      </c>
      <c r="B72" s="54" t="s">
        <v>155</v>
      </c>
      <c r="C72" s="54" t="s">
        <v>21</v>
      </c>
      <c r="D72" s="54" t="s">
        <v>110</v>
      </c>
      <c r="E72" s="54" t="s">
        <v>22</v>
      </c>
      <c r="F72" s="55" t="s">
        <v>166</v>
      </c>
      <c r="G72" s="55" t="s">
        <v>166</v>
      </c>
      <c r="H72" s="55" t="s">
        <v>172</v>
      </c>
      <c r="I72" s="55" t="s">
        <v>172</v>
      </c>
      <c r="J72" s="55" t="s">
        <v>175</v>
      </c>
      <c r="K72" s="55" t="s">
        <v>176</v>
      </c>
      <c r="L72" s="90"/>
      <c r="M72" s="55" t="s">
        <v>124</v>
      </c>
      <c r="N72" s="70" t="s">
        <v>124</v>
      </c>
      <c r="O72" s="71"/>
      <c r="P72" s="55" t="s">
        <v>6</v>
      </c>
      <c r="Q72" s="55" t="s">
        <v>6</v>
      </c>
      <c r="R72" s="55" t="s">
        <v>7</v>
      </c>
      <c r="S72" s="55" t="s">
        <v>7</v>
      </c>
      <c r="T72" s="55" t="s">
        <v>8</v>
      </c>
      <c r="U72" s="55" t="s">
        <v>8</v>
      </c>
      <c r="V72" s="55" t="s">
        <v>9</v>
      </c>
      <c r="W72" s="55" t="s">
        <v>9</v>
      </c>
      <c r="X72" s="71"/>
      <c r="Y72" s="55" t="s">
        <v>125</v>
      </c>
      <c r="Z72" s="55" t="s">
        <v>126</v>
      </c>
      <c r="AB72" s="55" t="s">
        <v>145</v>
      </c>
      <c r="AC72" s="55" t="s">
        <v>146</v>
      </c>
      <c r="AD72" s="55" t="s">
        <v>147</v>
      </c>
      <c r="AE72" s="4"/>
      <c r="AF72" s="4"/>
    </row>
    <row r="73" spans="1:37" x14ac:dyDescent="0.25">
      <c r="A73" s="177" t="s">
        <v>239</v>
      </c>
      <c r="B73" s="11"/>
      <c r="C73" s="11" t="s">
        <v>220</v>
      </c>
      <c r="D73" s="11" t="s">
        <v>216</v>
      </c>
      <c r="E73" s="11" t="s">
        <v>220</v>
      </c>
      <c r="F73" s="11"/>
      <c r="G73" s="11"/>
      <c r="H73" s="21" t="s">
        <v>244</v>
      </c>
      <c r="I73" s="11"/>
      <c r="J73" s="179">
        <f>Y73</f>
        <v>265991.94</v>
      </c>
      <c r="K73" s="11"/>
      <c r="M73" s="183">
        <v>855</v>
      </c>
      <c r="N73" s="68"/>
      <c r="P73" s="183">
        <v>311.10000000000002</v>
      </c>
      <c r="Q73" s="11"/>
      <c r="R73" s="11" t="s">
        <v>245</v>
      </c>
      <c r="S73" s="11"/>
      <c r="T73" s="11"/>
      <c r="U73" s="11"/>
      <c r="V73" s="11"/>
      <c r="W73" s="11"/>
      <c r="Y73" s="179">
        <v>265991.94</v>
      </c>
      <c r="Z73" s="179">
        <v>80759.53</v>
      </c>
      <c r="AB73" s="179">
        <f>Y73</f>
        <v>265991.94</v>
      </c>
      <c r="AC73" s="179">
        <f>AB73</f>
        <v>265991.94</v>
      </c>
      <c r="AD73" s="179">
        <f>AC73</f>
        <v>265991.94</v>
      </c>
      <c r="AE73" s="4"/>
      <c r="AF73" s="4"/>
    </row>
    <row r="74" spans="1:37" x14ac:dyDescent="0.25">
      <c r="A74" s="177" t="s">
        <v>242</v>
      </c>
      <c r="B74" s="11"/>
      <c r="C74" s="11" t="s">
        <v>220</v>
      </c>
      <c r="D74" s="11" t="s">
        <v>216</v>
      </c>
      <c r="E74" s="11" t="s">
        <v>220</v>
      </c>
      <c r="F74" s="11"/>
      <c r="G74" s="11"/>
      <c r="H74" s="188"/>
      <c r="I74" s="11"/>
      <c r="J74" s="21"/>
      <c r="K74" s="11"/>
      <c r="M74" s="21"/>
      <c r="N74" s="68"/>
      <c r="P74" s="21"/>
      <c r="Q74" s="11"/>
      <c r="R74" s="11"/>
      <c r="S74" s="11"/>
      <c r="T74" s="11"/>
      <c r="U74" s="11"/>
      <c r="V74" s="11"/>
      <c r="W74" s="11"/>
      <c r="Y74" s="11"/>
      <c r="Z74" s="179">
        <v>58850.84</v>
      </c>
      <c r="AB74" s="11"/>
      <c r="AC74" s="11"/>
      <c r="AD74" s="11"/>
      <c r="AE74" s="4"/>
      <c r="AF74" s="4"/>
    </row>
    <row r="75" spans="1:37" x14ac:dyDescent="0.25">
      <c r="A75" s="177" t="s">
        <v>241</v>
      </c>
      <c r="B75" s="11"/>
      <c r="C75" s="11" t="s">
        <v>220</v>
      </c>
      <c r="D75" s="11" t="s">
        <v>216</v>
      </c>
      <c r="E75" s="11" t="s">
        <v>220</v>
      </c>
      <c r="F75" s="11"/>
      <c r="G75" s="11"/>
      <c r="H75" s="21"/>
      <c r="I75" s="11"/>
      <c r="J75" s="11"/>
      <c r="K75" s="11"/>
      <c r="M75" s="21"/>
      <c r="N75" s="68"/>
      <c r="P75" s="21"/>
      <c r="Q75" s="11"/>
      <c r="R75" s="11"/>
      <c r="S75" s="11"/>
      <c r="T75" s="11"/>
      <c r="U75" s="11"/>
      <c r="V75" s="11"/>
      <c r="W75" s="11"/>
      <c r="Y75" s="11"/>
      <c r="Z75" s="179">
        <v>112836.83</v>
      </c>
      <c r="AB75" s="11"/>
      <c r="AC75" s="11"/>
      <c r="AD75" s="11"/>
      <c r="AE75" s="4"/>
      <c r="AF75" s="4"/>
    </row>
    <row r="76" spans="1:37" x14ac:dyDescent="0.25">
      <c r="A76" s="177"/>
      <c r="B76" s="11"/>
      <c r="C76" s="11"/>
      <c r="D76" s="11"/>
      <c r="E76" s="11"/>
      <c r="F76" s="11"/>
      <c r="G76" s="11"/>
      <c r="H76" s="21"/>
      <c r="I76" s="11"/>
      <c r="J76" s="11"/>
      <c r="K76" s="11"/>
      <c r="M76" s="21"/>
      <c r="N76" s="68"/>
      <c r="P76" s="21"/>
      <c r="Q76" s="11"/>
      <c r="R76" s="11"/>
      <c r="S76" s="11"/>
      <c r="T76" s="11"/>
      <c r="U76" s="11"/>
      <c r="V76" s="11"/>
      <c r="W76" s="11"/>
      <c r="Y76" s="21"/>
      <c r="Z76" s="181"/>
      <c r="AB76" s="11"/>
      <c r="AC76" s="11"/>
      <c r="AD76" s="11"/>
      <c r="AE76" s="4"/>
      <c r="AF76" s="4"/>
    </row>
    <row r="77" spans="1:37" x14ac:dyDescent="0.25">
      <c r="A77" s="177"/>
      <c r="B77" s="11"/>
      <c r="C77" s="11"/>
      <c r="D77" s="11"/>
      <c r="E77" s="11"/>
      <c r="F77" s="11"/>
      <c r="G77" s="11"/>
      <c r="H77" s="188"/>
      <c r="I77" s="11"/>
      <c r="J77" s="21">
        <f>Y77</f>
        <v>0</v>
      </c>
      <c r="K77" s="11"/>
      <c r="M77" s="21"/>
      <c r="N77" s="68"/>
      <c r="P77" s="21"/>
      <c r="Q77" s="11"/>
      <c r="R77" s="11"/>
      <c r="S77" s="11"/>
      <c r="T77" s="11"/>
      <c r="U77" s="11"/>
      <c r="V77" s="11"/>
      <c r="W77" s="11"/>
      <c r="Y77" s="181"/>
      <c r="Z77" s="181"/>
      <c r="AB77" s="180"/>
      <c r="AC77" s="180"/>
      <c r="AD77" s="180"/>
      <c r="AE77" s="4"/>
      <c r="AF77" s="4"/>
    </row>
    <row r="78" spans="1:37" x14ac:dyDescent="0.25">
      <c r="A78" s="177"/>
      <c r="B78" s="11"/>
      <c r="C78" s="11"/>
      <c r="D78" s="11"/>
      <c r="E78" s="11"/>
      <c r="F78" s="11"/>
      <c r="G78" s="11"/>
      <c r="H78" s="11"/>
      <c r="I78" s="11"/>
      <c r="J78" s="11"/>
      <c r="K78" s="11"/>
      <c r="M78" s="11"/>
      <c r="N78" s="68"/>
      <c r="P78" s="11"/>
      <c r="Q78" s="11"/>
      <c r="R78" s="11"/>
      <c r="S78" s="11"/>
      <c r="T78" s="11"/>
      <c r="U78" s="11"/>
      <c r="V78" s="11"/>
      <c r="W78" s="11"/>
      <c r="Y78" s="21"/>
      <c r="Z78" s="181"/>
      <c r="AB78" s="11"/>
      <c r="AC78" s="11"/>
      <c r="AD78" s="11"/>
      <c r="AE78" s="4"/>
      <c r="AF78" s="4"/>
    </row>
    <row r="79" spans="1:37" ht="13.8" thickBot="1" x14ac:dyDescent="0.3">
      <c r="A79" s="177"/>
      <c r="B79" s="11"/>
      <c r="C79" s="11"/>
      <c r="D79" s="11"/>
      <c r="E79" s="11"/>
      <c r="F79" s="11"/>
      <c r="G79" s="11"/>
      <c r="H79" s="11"/>
      <c r="I79" s="11"/>
      <c r="J79" s="11"/>
      <c r="K79" s="11"/>
      <c r="M79" s="11"/>
      <c r="N79" s="68"/>
      <c r="P79" s="11"/>
      <c r="Q79" s="11"/>
      <c r="R79" s="11"/>
      <c r="S79" s="11"/>
      <c r="T79" s="11"/>
      <c r="U79" s="11"/>
      <c r="V79" s="11"/>
      <c r="W79" s="11"/>
      <c r="Y79" s="21"/>
      <c r="Z79" s="181"/>
      <c r="AB79" s="11"/>
      <c r="AC79" s="11"/>
      <c r="AD79" s="11"/>
      <c r="AE79" s="4"/>
      <c r="AF79" s="4"/>
    </row>
    <row r="80" spans="1:37" ht="13.8" thickBot="1" x14ac:dyDescent="0.3">
      <c r="A80" s="53"/>
      <c r="B80" s="93" t="s">
        <v>133</v>
      </c>
      <c r="C80" s="100"/>
      <c r="D80" s="100"/>
      <c r="E80" s="100"/>
      <c r="F80" s="95"/>
      <c r="G80" s="95"/>
      <c r="H80" s="95"/>
      <c r="I80" s="95"/>
      <c r="J80" s="95"/>
      <c r="K80" s="96"/>
      <c r="M80" s="95"/>
      <c r="N80" s="96"/>
      <c r="P80" s="101" t="s">
        <v>135</v>
      </c>
      <c r="Q80" s="99" t="s">
        <v>135</v>
      </c>
      <c r="R80" s="99" t="s">
        <v>135</v>
      </c>
      <c r="S80" s="99" t="s">
        <v>135</v>
      </c>
      <c r="T80" s="99" t="s">
        <v>135</v>
      </c>
      <c r="U80" s="99" t="s">
        <v>135</v>
      </c>
      <c r="V80" s="99" t="s">
        <v>135</v>
      </c>
      <c r="W80" s="102" t="s">
        <v>135</v>
      </c>
      <c r="Y80" s="139"/>
      <c r="Z80" s="153"/>
      <c r="AB80" s="139"/>
      <c r="AC80" s="154"/>
      <c r="AD80" s="96"/>
      <c r="AE80" s="4"/>
      <c r="AF80" s="4"/>
    </row>
    <row r="81" spans="1:37" s="4" customFormat="1" x14ac:dyDescent="0.25">
      <c r="A81" s="53"/>
      <c r="AB81" s="5"/>
      <c r="AC81" s="5"/>
      <c r="AD81" s="5"/>
      <c r="AH81" s="73"/>
      <c r="AI81" s="73"/>
      <c r="AJ81" s="73"/>
      <c r="AK81" s="73"/>
    </row>
    <row r="82" spans="1:37" s="4" customFormat="1" hidden="1" x14ac:dyDescent="0.25">
      <c r="M82" s="48"/>
      <c r="P82" s="48"/>
      <c r="Y82" s="48"/>
      <c r="AB82" s="48"/>
      <c r="AH82" s="73"/>
      <c r="AI82" s="73"/>
      <c r="AJ82" s="73"/>
      <c r="AK82" s="73"/>
    </row>
    <row r="83" spans="1:37" s="4" customFormat="1" hidden="1" x14ac:dyDescent="0.25">
      <c r="M83" s="48"/>
      <c r="P83" s="48"/>
      <c r="Y83" s="48"/>
      <c r="AB83" s="48"/>
      <c r="AH83" s="73"/>
      <c r="AI83" s="73"/>
      <c r="AJ83" s="73"/>
      <c r="AK83" s="73"/>
    </row>
    <row r="84" spans="1:37" s="4" customFormat="1" hidden="1" x14ac:dyDescent="0.25">
      <c r="M84" s="48"/>
      <c r="P84" s="48"/>
      <c r="Y84" s="48"/>
      <c r="AB84" s="48"/>
      <c r="AH84" s="73"/>
      <c r="AI84" s="73"/>
      <c r="AJ84" s="73"/>
      <c r="AK84" s="73"/>
    </row>
    <row r="85" spans="1:37" s="4" customFormat="1" hidden="1" x14ac:dyDescent="0.25">
      <c r="M85" s="48"/>
      <c r="P85" s="48"/>
      <c r="Y85" s="48"/>
      <c r="AB85" s="48"/>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53" sqref="A53"/>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32.66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13</v>
      </c>
      <c r="B1" s="49"/>
      <c r="C1" s="49"/>
      <c r="D1" s="49"/>
      <c r="E1" s="4"/>
      <c r="F1" s="4"/>
      <c r="G1" s="4"/>
      <c r="H1" s="4"/>
      <c r="I1" s="4"/>
      <c r="K1" s="58" t="s">
        <v>104</v>
      </c>
      <c r="L1" s="4"/>
      <c r="M1" s="4"/>
      <c r="O1" s="155" t="s">
        <v>103</v>
      </c>
    </row>
    <row r="2" spans="1:20" ht="12.9" customHeight="1" x14ac:dyDescent="0.3">
      <c r="A2" s="126" t="s">
        <v>108</v>
      </c>
      <c r="B2" s="127"/>
      <c r="C2" s="127"/>
      <c r="D2" s="128"/>
      <c r="E2" s="4"/>
      <c r="F2" s="4"/>
      <c r="G2" s="4"/>
      <c r="H2" s="4"/>
      <c r="I2" s="4"/>
      <c r="K2" s="221" t="s">
        <v>19</v>
      </c>
      <c r="L2" s="222"/>
      <c r="M2" s="9"/>
      <c r="N2" s="9"/>
      <c r="O2" s="221" t="s">
        <v>107</v>
      </c>
      <c r="P2" s="233"/>
      <c r="Q2" s="222"/>
      <c r="R2" s="9"/>
      <c r="S2" s="9"/>
      <c r="T2" s="9"/>
    </row>
    <row r="3" spans="1:20" x14ac:dyDescent="0.3">
      <c r="A3" s="129" t="s">
        <v>14</v>
      </c>
      <c r="B3" s="50"/>
      <c r="C3" s="50"/>
      <c r="D3" s="130"/>
      <c r="E3" s="4"/>
      <c r="F3" s="4"/>
      <c r="G3" s="4"/>
      <c r="H3" s="9"/>
      <c r="I3" s="4"/>
      <c r="K3" s="223"/>
      <c r="L3" s="224"/>
      <c r="M3" s="9"/>
      <c r="N3" s="9"/>
      <c r="O3" s="223"/>
      <c r="P3" s="234"/>
      <c r="Q3" s="224"/>
      <c r="R3" s="9"/>
      <c r="S3" s="9"/>
      <c r="T3" s="9"/>
    </row>
    <row r="4" spans="1:20" x14ac:dyDescent="0.3">
      <c r="A4" s="131" t="s">
        <v>15</v>
      </c>
      <c r="B4" s="51"/>
      <c r="C4" s="51"/>
      <c r="D4" s="132"/>
      <c r="E4" s="4"/>
      <c r="F4" s="4"/>
      <c r="G4" s="4"/>
      <c r="H4" s="9"/>
      <c r="I4" s="4"/>
      <c r="K4" s="223"/>
      <c r="L4" s="224"/>
      <c r="M4" s="9"/>
      <c r="N4" s="9"/>
      <c r="O4" s="223"/>
      <c r="P4" s="234"/>
      <c r="Q4" s="224"/>
      <c r="R4" s="9"/>
      <c r="S4" s="9"/>
      <c r="T4" s="9"/>
    </row>
    <row r="5" spans="1:20" ht="15" thickBot="1" x14ac:dyDescent="0.35">
      <c r="A5" s="131" t="s">
        <v>16</v>
      </c>
      <c r="B5" s="51"/>
      <c r="C5" s="51"/>
      <c r="D5" s="132"/>
      <c r="E5" s="4"/>
      <c r="F5" s="51"/>
      <c r="G5" s="4"/>
      <c r="H5" s="9"/>
      <c r="I5" s="4"/>
      <c r="K5" s="225"/>
      <c r="L5" s="226"/>
      <c r="M5" s="9"/>
      <c r="N5" s="9"/>
      <c r="O5" s="223"/>
      <c r="P5" s="234"/>
      <c r="Q5" s="224"/>
      <c r="R5" s="9"/>
      <c r="S5" s="9"/>
      <c r="T5" s="9"/>
    </row>
    <row r="6" spans="1:20" ht="15" thickBot="1" x14ac:dyDescent="0.35">
      <c r="A6" s="131" t="s">
        <v>17</v>
      </c>
      <c r="B6" s="51"/>
      <c r="C6" s="51"/>
      <c r="D6" s="132"/>
      <c r="E6" s="4"/>
      <c r="F6" s="51"/>
      <c r="G6" s="4"/>
      <c r="H6" s="9"/>
      <c r="I6" s="9"/>
      <c r="J6" s="9"/>
      <c r="L6" s="9"/>
      <c r="M6" s="9"/>
      <c r="N6" s="9"/>
      <c r="O6" s="225"/>
      <c r="P6" s="235"/>
      <c r="Q6" s="226"/>
      <c r="R6" s="9"/>
    </row>
    <row r="7" spans="1:20" ht="15" thickBot="1" x14ac:dyDescent="0.35">
      <c r="A7" s="133" t="s">
        <v>18</v>
      </c>
      <c r="B7" s="134"/>
      <c r="C7" s="134"/>
      <c r="D7" s="135"/>
      <c r="E7" s="4"/>
      <c r="F7" s="51"/>
      <c r="G7" s="4"/>
      <c r="H7" s="4"/>
      <c r="I7" s="4"/>
      <c r="K7" s="48"/>
      <c r="L7" s="4"/>
      <c r="M7" s="4"/>
      <c r="O7" s="157"/>
      <c r="P7" s="9"/>
      <c r="Q7" s="9"/>
      <c r="R7" s="9"/>
    </row>
    <row r="8" spans="1:20" x14ac:dyDescent="0.3">
      <c r="A8" s="51"/>
      <c r="B8" s="51"/>
      <c r="C8" s="51"/>
      <c r="D8" s="51"/>
      <c r="E8" s="4"/>
      <c r="F8" s="51"/>
      <c r="G8" s="4"/>
      <c r="H8" s="4"/>
      <c r="I8" s="4"/>
      <c r="K8" s="48" t="s">
        <v>227</v>
      </c>
      <c r="L8" s="4"/>
      <c r="M8" s="4"/>
      <c r="O8" s="48" t="s">
        <v>205</v>
      </c>
      <c r="P8" s="9"/>
      <c r="Q8" s="9"/>
      <c r="R8" s="9"/>
    </row>
    <row r="9" spans="1:20" x14ac:dyDescent="0.3">
      <c r="A9" s="6" t="s">
        <v>185</v>
      </c>
      <c r="B9" s="52"/>
      <c r="C9" s="52"/>
      <c r="D9" s="52"/>
      <c r="E9" s="6"/>
      <c r="F9" s="52"/>
      <c r="G9" s="6"/>
      <c r="H9" s="6"/>
      <c r="I9" s="4"/>
      <c r="K9" s="48" t="s">
        <v>228</v>
      </c>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204</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25" t="s">
        <v>134</v>
      </c>
      <c r="K14" s="48"/>
      <c r="L14" s="4"/>
      <c r="M14" s="125"/>
    </row>
    <row r="15" spans="1:20" x14ac:dyDescent="0.3">
      <c r="A15" s="51" t="s">
        <v>202</v>
      </c>
      <c r="B15" s="4"/>
      <c r="C15" s="4"/>
      <c r="D15" s="4"/>
      <c r="E15" s="4"/>
      <c r="F15" s="4"/>
      <c r="G15" s="4"/>
      <c r="H15" s="4"/>
      <c r="I15" s="4"/>
      <c r="K15" s="48"/>
      <c r="L15" s="4"/>
      <c r="M15" s="4"/>
      <c r="O15" s="48"/>
    </row>
    <row r="16" spans="1:20" ht="66" x14ac:dyDescent="0.3">
      <c r="A16" s="53" t="s">
        <v>129</v>
      </c>
      <c r="B16" s="3" t="s">
        <v>20</v>
      </c>
      <c r="C16" s="3" t="s">
        <v>21</v>
      </c>
      <c r="D16" s="3" t="s">
        <v>110</v>
      </c>
      <c r="E16" s="3" t="s">
        <v>22</v>
      </c>
      <c r="F16" s="2" t="s">
        <v>23</v>
      </c>
      <c r="G16" s="2" t="s">
        <v>24</v>
      </c>
      <c r="H16" s="2" t="s">
        <v>25</v>
      </c>
      <c r="I16" s="2" t="s">
        <v>109</v>
      </c>
      <c r="J16" s="69"/>
      <c r="K16" s="47" t="s">
        <v>148</v>
      </c>
      <c r="L16" s="91" t="s">
        <v>149</v>
      </c>
      <c r="M16" s="98" t="s">
        <v>150</v>
      </c>
      <c r="N16" s="69"/>
      <c r="O16" s="227" t="s">
        <v>165</v>
      </c>
      <c r="P16" s="228"/>
      <c r="Q16" s="228"/>
      <c r="R16" s="229"/>
    </row>
    <row r="17" spans="1:16384" s="5" customFormat="1" ht="13.2" x14ac:dyDescent="0.25">
      <c r="A17" s="176" t="str">
        <f>'Customers Financials, Usages'!A20</f>
        <v>April 2024</v>
      </c>
      <c r="B17" s="11"/>
      <c r="C17" s="11"/>
      <c r="D17" s="11"/>
      <c r="E17" s="11"/>
      <c r="F17" s="11"/>
      <c r="G17" s="11"/>
      <c r="H17" s="11"/>
      <c r="I17" s="11"/>
      <c r="J17" s="4"/>
      <c r="K17" s="11"/>
      <c r="L17" s="11"/>
      <c r="M17" s="11"/>
      <c r="N17" s="4"/>
      <c r="O17" s="230"/>
      <c r="P17" s="231"/>
      <c r="Q17" s="231"/>
      <c r="R17" s="232"/>
      <c r="S17" s="4"/>
      <c r="T17" s="4"/>
      <c r="U17" s="4"/>
      <c r="V17" s="4"/>
    </row>
    <row r="18" spans="1:16384" s="5" customFormat="1" ht="13.2" x14ac:dyDescent="0.25">
      <c r="A18" s="176" t="str">
        <f>'Customers Financials, Usages'!A21</f>
        <v>May 2024</v>
      </c>
      <c r="B18" s="11"/>
      <c r="C18" s="11"/>
      <c r="D18" s="11"/>
      <c r="E18" s="11"/>
      <c r="F18" s="11"/>
      <c r="G18" s="11"/>
      <c r="H18" s="11"/>
      <c r="I18" s="11"/>
      <c r="J18" s="4"/>
      <c r="K18" s="11"/>
      <c r="L18" s="11"/>
      <c r="M18" s="11"/>
      <c r="N18" s="4"/>
      <c r="O18" s="230"/>
      <c r="P18" s="231"/>
      <c r="Q18" s="231"/>
      <c r="R18" s="232"/>
      <c r="S18" s="4"/>
      <c r="T18" s="4"/>
      <c r="U18" s="4"/>
      <c r="V18" s="4"/>
    </row>
    <row r="19" spans="1:16384" s="5" customFormat="1" ht="13.2" x14ac:dyDescent="0.25">
      <c r="A19" s="176" t="str">
        <f>'Customers Financials, Usages'!A22</f>
        <v>June 2024</v>
      </c>
      <c r="B19" s="11"/>
      <c r="C19" s="11"/>
      <c r="D19" s="11"/>
      <c r="E19" s="11"/>
      <c r="F19" s="11"/>
      <c r="G19" s="11"/>
      <c r="H19" s="11"/>
      <c r="I19" s="11"/>
      <c r="J19" s="4"/>
      <c r="K19" s="11"/>
      <c r="L19" s="11"/>
      <c r="M19" s="11"/>
      <c r="N19" s="4"/>
      <c r="O19" s="230"/>
      <c r="P19" s="231"/>
      <c r="Q19" s="231"/>
      <c r="R19" s="232"/>
      <c r="S19" s="4"/>
      <c r="T19" s="4"/>
      <c r="U19" s="4"/>
      <c r="V19" s="4"/>
    </row>
    <row r="20" spans="1:16384" s="5" customFormat="1" ht="15" customHeight="1" x14ac:dyDescent="0.25">
      <c r="A20" s="176"/>
      <c r="B20" s="11"/>
      <c r="C20" s="11"/>
      <c r="D20" s="11"/>
      <c r="E20" s="11"/>
      <c r="F20" s="11"/>
      <c r="G20" s="11"/>
      <c r="H20" s="11"/>
      <c r="I20" s="11"/>
      <c r="J20" s="4"/>
      <c r="K20" s="11"/>
      <c r="L20" s="11"/>
      <c r="M20" s="11"/>
      <c r="N20" s="4"/>
      <c r="O20" s="230"/>
      <c r="P20" s="231"/>
      <c r="Q20" s="231"/>
      <c r="R20" s="232"/>
      <c r="S20" s="4"/>
      <c r="T20" s="4"/>
      <c r="U20" s="4"/>
      <c r="V20" s="4"/>
    </row>
    <row r="21" spans="1:16384" s="5" customFormat="1" ht="13.2" x14ac:dyDescent="0.25">
      <c r="A21" s="176"/>
      <c r="B21" s="11"/>
      <c r="C21" s="11"/>
      <c r="D21" s="11"/>
      <c r="E21" s="11"/>
      <c r="F21" s="11"/>
      <c r="G21" s="11"/>
      <c r="H21" s="11"/>
      <c r="I21" s="11"/>
      <c r="J21" s="4"/>
      <c r="K21" s="11"/>
      <c r="L21" s="11"/>
      <c r="M21" s="11"/>
      <c r="N21" s="4"/>
      <c r="O21" s="230"/>
      <c r="P21" s="231"/>
      <c r="Q21" s="231"/>
      <c r="R21" s="232"/>
      <c r="S21" s="4"/>
      <c r="T21" s="4"/>
      <c r="U21" s="4"/>
      <c r="V21" s="4"/>
    </row>
    <row r="22" spans="1:16384" s="5" customFormat="1" ht="13.2" x14ac:dyDescent="0.25">
      <c r="A22" s="176"/>
      <c r="B22" s="11"/>
      <c r="C22" s="11"/>
      <c r="D22" s="11"/>
      <c r="E22" s="11"/>
      <c r="F22" s="11"/>
      <c r="G22" s="11"/>
      <c r="H22" s="11"/>
      <c r="I22" s="11"/>
      <c r="J22" s="4"/>
      <c r="K22" s="11"/>
      <c r="L22" s="11"/>
      <c r="M22" s="11"/>
      <c r="N22" s="4"/>
      <c r="O22" s="230"/>
      <c r="P22" s="231"/>
      <c r="Q22" s="231"/>
      <c r="R22" s="232"/>
      <c r="S22" s="4"/>
      <c r="T22" s="4"/>
      <c r="U22" s="4"/>
      <c r="V22" s="4"/>
    </row>
    <row r="23" spans="1:16384" s="5" customFormat="1" ht="13.2" x14ac:dyDescent="0.25">
      <c r="A23" s="176"/>
      <c r="B23" s="11"/>
      <c r="C23" s="11"/>
      <c r="D23" s="11"/>
      <c r="E23" s="11"/>
      <c r="F23" s="11"/>
      <c r="G23" s="11"/>
      <c r="H23" s="11"/>
      <c r="I23" s="11"/>
      <c r="J23" s="4"/>
      <c r="K23" s="11"/>
      <c r="L23" s="11"/>
      <c r="M23" s="11"/>
      <c r="N23" s="4"/>
      <c r="O23" s="230"/>
      <c r="P23" s="231"/>
      <c r="Q23" s="231"/>
      <c r="R23" s="232"/>
      <c r="S23" s="4"/>
      <c r="T23" s="4"/>
      <c r="U23" s="4"/>
      <c r="V23" s="4"/>
    </row>
    <row r="24" spans="1:16384" s="5" customFormat="1" ht="13.8" thickBot="1" x14ac:dyDescent="0.3">
      <c r="A24" s="176"/>
      <c r="B24" s="92"/>
      <c r="C24" s="92"/>
      <c r="D24" s="92"/>
      <c r="E24" s="92"/>
      <c r="F24" s="92"/>
      <c r="G24" s="92"/>
      <c r="H24" s="92"/>
      <c r="I24" s="92"/>
      <c r="J24" s="4"/>
      <c r="K24" s="92"/>
      <c r="L24" s="92"/>
      <c r="M24" s="92"/>
      <c r="N24" s="4"/>
      <c r="O24" s="237"/>
      <c r="P24" s="238"/>
      <c r="Q24" s="238"/>
      <c r="R24" s="239"/>
      <c r="S24" s="4"/>
      <c r="T24" s="4"/>
      <c r="U24" s="4"/>
      <c r="V24" s="4"/>
    </row>
    <row r="25" spans="1:16384" s="5" customFormat="1" ht="13.8" thickBot="1" x14ac:dyDescent="0.3">
      <c r="A25" s="53"/>
      <c r="B25" s="93" t="s">
        <v>133</v>
      </c>
      <c r="C25" s="94"/>
      <c r="D25" s="94"/>
      <c r="E25" s="94"/>
      <c r="F25" s="95"/>
      <c r="G25" s="95"/>
      <c r="H25" s="95"/>
      <c r="I25" s="99" t="s">
        <v>135</v>
      </c>
      <c r="J25" s="4"/>
      <c r="K25" s="97"/>
      <c r="L25" s="95"/>
      <c r="M25" s="96"/>
      <c r="N25" s="4"/>
      <c r="O25" s="240"/>
      <c r="P25" s="241"/>
      <c r="Q25" s="241"/>
      <c r="R25" s="242"/>
      <c r="S25" s="4"/>
      <c r="T25" s="4"/>
      <c r="U25" s="4"/>
      <c r="V25" s="4"/>
    </row>
    <row r="26" spans="1:16384" s="4" customFormat="1" ht="13.2" x14ac:dyDescent="0.25">
      <c r="A26" s="53"/>
      <c r="K26" s="48"/>
    </row>
    <row r="27" spans="1:16384" ht="66" x14ac:dyDescent="0.3">
      <c r="A27" s="53" t="s">
        <v>26</v>
      </c>
      <c r="B27" s="3" t="s">
        <v>20</v>
      </c>
      <c r="C27" s="3" t="s">
        <v>21</v>
      </c>
      <c r="D27" s="3" t="s">
        <v>110</v>
      </c>
      <c r="E27" s="3" t="s">
        <v>22</v>
      </c>
      <c r="F27" s="2" t="s">
        <v>23</v>
      </c>
      <c r="G27" s="2" t="s">
        <v>24</v>
      </c>
      <c r="H27" s="2" t="s">
        <v>25</v>
      </c>
      <c r="I27" s="2" t="s">
        <v>109</v>
      </c>
      <c r="J27" s="69"/>
      <c r="K27" s="47" t="s">
        <v>148</v>
      </c>
      <c r="L27" s="91" t="s">
        <v>149</v>
      </c>
      <c r="M27" s="98" t="s">
        <v>150</v>
      </c>
      <c r="N27" s="69"/>
      <c r="O27" s="244" t="s">
        <v>165</v>
      </c>
      <c r="P27" s="245"/>
      <c r="Q27" s="245"/>
      <c r="R27" s="246"/>
      <c r="U27" s="4"/>
      <c r="V27" s="4"/>
    </row>
    <row r="28" spans="1:16384" x14ac:dyDescent="0.3">
      <c r="A28" s="176" t="str">
        <f>'Customers Financials, Usages'!A31</f>
        <v>April 2023</v>
      </c>
      <c r="B28" s="11"/>
      <c r="C28" s="11"/>
      <c r="D28" s="11"/>
      <c r="E28" s="11"/>
      <c r="F28" s="11"/>
      <c r="G28" s="11"/>
      <c r="H28" s="11"/>
      <c r="I28" s="11"/>
      <c r="K28" s="11"/>
      <c r="L28" s="11"/>
      <c r="M28" s="11"/>
      <c r="O28" s="230"/>
      <c r="P28" s="231"/>
      <c r="Q28" s="231"/>
      <c r="R28" s="232"/>
      <c r="S28" s="243"/>
      <c r="T28" s="243"/>
      <c r="U28" s="243"/>
      <c r="V28" s="243"/>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x14ac:dyDescent="0.3">
      <c r="A29" s="176" t="str">
        <f>'Customers Financials, Usages'!A32</f>
        <v>May 2023</v>
      </c>
      <c r="B29" s="11"/>
      <c r="C29" s="11"/>
      <c r="D29" s="11"/>
      <c r="E29" s="11"/>
      <c r="F29" s="11"/>
      <c r="G29" s="11"/>
      <c r="H29" s="11"/>
      <c r="I29" s="11"/>
      <c r="K29" s="11"/>
      <c r="L29" s="11"/>
      <c r="M29" s="11"/>
      <c r="O29" s="230"/>
      <c r="P29" s="231"/>
      <c r="Q29" s="231"/>
      <c r="R29" s="232"/>
      <c r="S29" s="243"/>
      <c r="T29" s="243"/>
      <c r="U29" s="243"/>
      <c r="V29" s="243"/>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x14ac:dyDescent="0.3">
      <c r="A30" s="176" t="str">
        <f>'Customers Financials, Usages'!A33</f>
        <v>June 2023</v>
      </c>
      <c r="B30" s="11"/>
      <c r="C30" s="11"/>
      <c r="D30" s="11"/>
      <c r="E30" s="11"/>
      <c r="F30" s="11"/>
      <c r="G30" s="11"/>
      <c r="H30" s="11"/>
      <c r="I30" s="11"/>
      <c r="K30" s="11"/>
      <c r="L30" s="11"/>
      <c r="M30" s="11"/>
      <c r="O30" s="230"/>
      <c r="P30" s="231"/>
      <c r="Q30" s="231"/>
      <c r="R30" s="232"/>
      <c r="S30" s="243"/>
      <c r="T30" s="243"/>
      <c r="U30" s="243"/>
      <c r="V30" s="243"/>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x14ac:dyDescent="0.3">
      <c r="A31" s="176"/>
      <c r="B31" s="11"/>
      <c r="C31" s="11"/>
      <c r="D31" s="11"/>
      <c r="E31" s="11"/>
      <c r="F31" s="11"/>
      <c r="G31" s="11"/>
      <c r="H31" s="11"/>
      <c r="I31" s="11"/>
      <c r="K31" s="11"/>
      <c r="L31" s="11"/>
      <c r="M31" s="11"/>
      <c r="O31" s="230"/>
      <c r="P31" s="231"/>
      <c r="Q31" s="231"/>
      <c r="R31" s="232"/>
      <c r="S31" s="243"/>
      <c r="T31" s="243"/>
      <c r="U31" s="243"/>
      <c r="V31" s="243"/>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x14ac:dyDescent="0.3">
      <c r="A32" s="176"/>
      <c r="B32" s="11"/>
      <c r="C32" s="11"/>
      <c r="D32" s="11"/>
      <c r="E32" s="11"/>
      <c r="F32" s="11"/>
      <c r="G32" s="11"/>
      <c r="H32" s="11"/>
      <c r="I32" s="11"/>
      <c r="K32" s="11"/>
      <c r="L32" s="11"/>
      <c r="M32" s="11"/>
      <c r="O32" s="230"/>
      <c r="P32" s="231"/>
      <c r="Q32" s="231"/>
      <c r="R32" s="232"/>
      <c r="S32" s="243"/>
      <c r="T32" s="243"/>
      <c r="U32" s="243"/>
      <c r="V32" s="243"/>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x14ac:dyDescent="0.3">
      <c r="A33" s="176"/>
      <c r="B33" s="11"/>
      <c r="C33" s="11"/>
      <c r="D33" s="11"/>
      <c r="E33" s="11"/>
      <c r="F33" s="11"/>
      <c r="G33" s="11"/>
      <c r="H33" s="11"/>
      <c r="I33" s="11"/>
      <c r="K33" s="11"/>
      <c r="L33" s="11"/>
      <c r="M33" s="11"/>
      <c r="O33" s="230"/>
      <c r="P33" s="231"/>
      <c r="Q33" s="231"/>
      <c r="R33" s="232"/>
      <c r="S33" s="243"/>
      <c r="T33" s="243"/>
      <c r="U33" s="243"/>
      <c r="V33" s="243"/>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x14ac:dyDescent="0.3">
      <c r="A34" s="176"/>
      <c r="B34" s="11"/>
      <c r="C34" s="11"/>
      <c r="D34" s="11"/>
      <c r="E34" s="11"/>
      <c r="F34" s="11"/>
      <c r="G34" s="11"/>
      <c r="H34" s="11"/>
      <c r="I34" s="11"/>
      <c r="K34" s="11"/>
      <c r="L34" s="11"/>
      <c r="M34" s="11"/>
      <c r="O34" s="230"/>
      <c r="P34" s="231"/>
      <c r="Q34" s="231"/>
      <c r="R34" s="232"/>
      <c r="S34" s="243"/>
      <c r="T34" s="243"/>
      <c r="U34" s="243"/>
      <c r="V34" s="243"/>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ht="15" thickBot="1" x14ac:dyDescent="0.35">
      <c r="A35" s="53"/>
      <c r="B35" s="92"/>
      <c r="C35" s="92"/>
      <c r="D35" s="92"/>
      <c r="E35" s="92"/>
      <c r="F35" s="92"/>
      <c r="G35" s="92"/>
      <c r="H35" s="92"/>
      <c r="I35" s="92"/>
      <c r="K35" s="92"/>
      <c r="L35" s="92"/>
      <c r="M35" s="92"/>
      <c r="O35" s="247"/>
      <c r="P35" s="248"/>
      <c r="Q35" s="248"/>
      <c r="R35" s="249"/>
      <c r="S35" s="243"/>
      <c r="T35" s="243"/>
      <c r="U35" s="243"/>
      <c r="V35" s="243"/>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ht="15" thickBot="1" x14ac:dyDescent="0.35">
      <c r="A36" s="53"/>
      <c r="B36" s="93" t="s">
        <v>133</v>
      </c>
      <c r="C36" s="94"/>
      <c r="D36" s="94"/>
      <c r="E36" s="94"/>
      <c r="F36" s="95"/>
      <c r="G36" s="95"/>
      <c r="H36" s="95"/>
      <c r="I36" s="99" t="s">
        <v>135</v>
      </c>
      <c r="K36" s="95"/>
      <c r="L36" s="95"/>
      <c r="M36" s="95"/>
      <c r="O36" s="240"/>
      <c r="P36" s="241"/>
      <c r="Q36" s="241"/>
      <c r="R36" s="242"/>
      <c r="S36" s="243"/>
      <c r="T36" s="243"/>
      <c r="U36" s="243"/>
      <c r="V36" s="243"/>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3.2" x14ac:dyDescent="0.25">
      <c r="A37" s="53"/>
      <c r="K37" s="48"/>
    </row>
    <row r="38" spans="1:16384" ht="66" x14ac:dyDescent="0.3">
      <c r="A38" s="53" t="s">
        <v>27</v>
      </c>
      <c r="B38" s="3" t="s">
        <v>20</v>
      </c>
      <c r="C38" s="3" t="s">
        <v>21</v>
      </c>
      <c r="D38" s="3" t="s">
        <v>110</v>
      </c>
      <c r="E38" s="3" t="s">
        <v>22</v>
      </c>
      <c r="F38" s="2" t="s">
        <v>23</v>
      </c>
      <c r="G38" s="2" t="s">
        <v>24</v>
      </c>
      <c r="H38" s="2" t="s">
        <v>25</v>
      </c>
      <c r="I38" s="2" t="s">
        <v>109</v>
      </c>
      <c r="J38" s="69"/>
      <c r="K38" s="47" t="s">
        <v>148</v>
      </c>
      <c r="L38" s="91" t="s">
        <v>149</v>
      </c>
      <c r="M38" s="98" t="s">
        <v>150</v>
      </c>
      <c r="N38" s="69"/>
      <c r="O38" s="244" t="s">
        <v>165</v>
      </c>
      <c r="P38" s="245"/>
      <c r="Q38" s="245"/>
      <c r="R38" s="246"/>
      <c r="U38" s="4"/>
      <c r="V38" s="4"/>
    </row>
    <row r="39" spans="1:16384" x14ac:dyDescent="0.3">
      <c r="A39" s="176" t="str">
        <f>'Customers Financials, Usages'!A42</f>
        <v>April 2019</v>
      </c>
      <c r="B39" s="11"/>
      <c r="C39" s="11"/>
      <c r="D39" s="11"/>
      <c r="E39" s="11"/>
      <c r="F39" s="11"/>
      <c r="G39" s="11"/>
      <c r="H39" s="11"/>
      <c r="I39" s="11"/>
      <c r="K39" s="11"/>
      <c r="L39" s="11"/>
      <c r="M39" s="11"/>
      <c r="O39" s="230"/>
      <c r="P39" s="231"/>
      <c r="Q39" s="231"/>
      <c r="R39" s="232"/>
      <c r="U39" s="4"/>
      <c r="V39" s="4"/>
    </row>
    <row r="40" spans="1:16384" x14ac:dyDescent="0.3">
      <c r="A40" s="176" t="str">
        <f>'Customers Financials, Usages'!A43</f>
        <v>May 2019</v>
      </c>
      <c r="B40" s="11"/>
      <c r="C40" s="11"/>
      <c r="D40" s="11"/>
      <c r="E40" s="11"/>
      <c r="F40" s="11"/>
      <c r="G40" s="11"/>
      <c r="H40" s="11"/>
      <c r="I40" s="11"/>
      <c r="K40" s="11"/>
      <c r="L40" s="11"/>
      <c r="M40" s="11"/>
      <c r="O40" s="230"/>
      <c r="P40" s="231"/>
      <c r="Q40" s="231"/>
      <c r="R40" s="232"/>
      <c r="U40" s="4"/>
      <c r="V40" s="4"/>
    </row>
    <row r="41" spans="1:16384" x14ac:dyDescent="0.3">
      <c r="A41" s="176" t="str">
        <f>'Customers Financials, Usages'!A44</f>
        <v>June 2019</v>
      </c>
      <c r="B41" s="11"/>
      <c r="C41" s="11"/>
      <c r="D41" s="11"/>
      <c r="E41" s="11"/>
      <c r="F41" s="11"/>
      <c r="G41" s="11"/>
      <c r="H41" s="11"/>
      <c r="I41" s="11"/>
      <c r="K41" s="11"/>
      <c r="L41" s="11"/>
      <c r="M41" s="11"/>
      <c r="O41" s="230"/>
      <c r="P41" s="231"/>
      <c r="Q41" s="231"/>
      <c r="R41" s="232"/>
      <c r="U41" s="4"/>
      <c r="V41" s="4"/>
    </row>
    <row r="42" spans="1:16384" x14ac:dyDescent="0.3">
      <c r="A42" s="176"/>
      <c r="B42" s="11"/>
      <c r="C42" s="11"/>
      <c r="D42" s="11"/>
      <c r="E42" s="11"/>
      <c r="F42" s="11"/>
      <c r="G42" s="11"/>
      <c r="H42" s="11"/>
      <c r="I42" s="11"/>
      <c r="K42" s="11"/>
      <c r="L42" s="11"/>
      <c r="M42" s="11"/>
      <c r="O42" s="230"/>
      <c r="P42" s="231"/>
      <c r="Q42" s="231"/>
      <c r="R42" s="232"/>
      <c r="U42" s="4"/>
      <c r="V42" s="4"/>
    </row>
    <row r="43" spans="1:16384" x14ac:dyDescent="0.3">
      <c r="A43" s="176"/>
      <c r="B43" s="11"/>
      <c r="C43" s="11"/>
      <c r="D43" s="11"/>
      <c r="E43" s="11"/>
      <c r="F43" s="11"/>
      <c r="G43" s="11"/>
      <c r="H43" s="11"/>
      <c r="I43" s="11"/>
      <c r="K43" s="11"/>
      <c r="L43" s="11"/>
      <c r="M43" s="11"/>
      <c r="O43" s="230"/>
      <c r="P43" s="231"/>
      <c r="Q43" s="231"/>
      <c r="R43" s="232"/>
      <c r="U43" s="4"/>
      <c r="V43" s="4"/>
    </row>
    <row r="44" spans="1:16384" x14ac:dyDescent="0.3">
      <c r="A44" s="176"/>
      <c r="B44" s="11"/>
      <c r="C44" s="11"/>
      <c r="D44" s="11"/>
      <c r="E44" s="11"/>
      <c r="F44" s="11"/>
      <c r="G44" s="11"/>
      <c r="H44" s="11"/>
      <c r="I44" s="11"/>
      <c r="K44" s="11"/>
      <c r="L44" s="11"/>
      <c r="M44" s="11"/>
      <c r="O44" s="230"/>
      <c r="P44" s="231"/>
      <c r="Q44" s="231"/>
      <c r="R44" s="232"/>
      <c r="U44" s="4"/>
      <c r="V44" s="4"/>
    </row>
    <row r="45" spans="1:16384" x14ac:dyDescent="0.3">
      <c r="A45" s="176"/>
      <c r="B45" s="11"/>
      <c r="C45" s="11"/>
      <c r="D45" s="11"/>
      <c r="E45" s="11"/>
      <c r="F45" s="11"/>
      <c r="G45" s="11"/>
      <c r="H45" s="11"/>
      <c r="I45" s="11"/>
      <c r="K45" s="11"/>
      <c r="L45" s="11"/>
      <c r="M45" s="11"/>
      <c r="O45" s="230"/>
      <c r="P45" s="231"/>
      <c r="Q45" s="231"/>
      <c r="R45" s="232"/>
      <c r="U45" s="4"/>
      <c r="V45" s="4"/>
    </row>
    <row r="46" spans="1:16384" ht="15" thickBot="1" x14ac:dyDescent="0.35">
      <c r="A46" s="53"/>
      <c r="B46" s="92"/>
      <c r="C46" s="92"/>
      <c r="D46" s="92"/>
      <c r="E46" s="92"/>
      <c r="F46" s="92"/>
      <c r="G46" s="92"/>
      <c r="H46" s="92"/>
      <c r="I46" s="92"/>
      <c r="K46" s="92"/>
      <c r="L46" s="92"/>
      <c r="M46" s="92"/>
      <c r="O46" s="247"/>
      <c r="P46" s="248"/>
      <c r="Q46" s="248"/>
      <c r="R46" s="249"/>
      <c r="U46" s="4"/>
      <c r="V46" s="4"/>
    </row>
    <row r="47" spans="1:16384" ht="15" thickBot="1" x14ac:dyDescent="0.35">
      <c r="A47" s="53"/>
      <c r="B47" s="93" t="s">
        <v>133</v>
      </c>
      <c r="C47" s="94"/>
      <c r="D47" s="94"/>
      <c r="E47" s="94"/>
      <c r="F47" s="95"/>
      <c r="G47" s="95"/>
      <c r="H47" s="95"/>
      <c r="I47" s="99" t="s">
        <v>135</v>
      </c>
      <c r="K47" s="95"/>
      <c r="L47" s="95"/>
      <c r="M47" s="95"/>
      <c r="O47" s="240"/>
      <c r="P47" s="241"/>
      <c r="Q47" s="241"/>
      <c r="R47" s="242"/>
      <c r="U47" s="4"/>
      <c r="V47" s="4"/>
    </row>
    <row r="48" spans="1:16384" s="4" customFormat="1" ht="13.8" thickBot="1" x14ac:dyDescent="0.3">
      <c r="A48" s="53"/>
      <c r="K48" s="48"/>
    </row>
    <row r="49" spans="1:22" ht="66" x14ac:dyDescent="0.3">
      <c r="A49" s="53" t="s">
        <v>129</v>
      </c>
      <c r="B49" s="54" t="s">
        <v>155</v>
      </c>
      <c r="C49" s="54" t="s">
        <v>21</v>
      </c>
      <c r="D49" s="54" t="s">
        <v>110</v>
      </c>
      <c r="E49" s="54" t="s">
        <v>22</v>
      </c>
      <c r="F49" s="55" t="s">
        <v>23</v>
      </c>
      <c r="G49" s="55" t="s">
        <v>24</v>
      </c>
      <c r="H49" s="55" t="s">
        <v>25</v>
      </c>
      <c r="I49" s="55" t="s">
        <v>109</v>
      </c>
      <c r="J49" s="71"/>
      <c r="K49" s="55" t="s">
        <v>148</v>
      </c>
      <c r="L49" s="55" t="s">
        <v>149</v>
      </c>
      <c r="M49" s="55" t="s">
        <v>150</v>
      </c>
      <c r="N49" s="71"/>
      <c r="O49" s="253" t="s">
        <v>165</v>
      </c>
      <c r="P49" s="254"/>
      <c r="Q49" s="254"/>
      <c r="R49" s="254"/>
      <c r="U49" s="4"/>
      <c r="V49" s="4"/>
    </row>
    <row r="50" spans="1:22" x14ac:dyDescent="0.3">
      <c r="A50" s="176" t="str">
        <f>'Customers Financials, Usages'!A53</f>
        <v>April 2024</v>
      </c>
      <c r="B50" s="11"/>
      <c r="C50" s="11"/>
      <c r="D50" s="11"/>
      <c r="E50" s="11"/>
      <c r="F50" s="11"/>
      <c r="G50" s="11"/>
      <c r="H50" s="11"/>
      <c r="I50" s="11"/>
      <c r="K50" s="11"/>
      <c r="L50" s="11"/>
      <c r="M50" s="11"/>
      <c r="O50" s="230"/>
      <c r="P50" s="231"/>
      <c r="Q50" s="231"/>
      <c r="R50" s="232"/>
      <c r="U50" s="4"/>
      <c r="V50" s="4"/>
    </row>
    <row r="51" spans="1:22" x14ac:dyDescent="0.3">
      <c r="A51" s="176" t="str">
        <f>'Customers Financials, Usages'!A54</f>
        <v>May 2024</v>
      </c>
      <c r="B51" s="11"/>
      <c r="C51" s="11"/>
      <c r="D51" s="11"/>
      <c r="E51" s="11"/>
      <c r="F51" s="11"/>
      <c r="G51" s="11"/>
      <c r="H51" s="11"/>
      <c r="I51" s="11"/>
      <c r="K51" s="11"/>
      <c r="L51" s="11"/>
      <c r="M51" s="11"/>
      <c r="O51" s="230"/>
      <c r="P51" s="231"/>
      <c r="Q51" s="231"/>
      <c r="R51" s="232"/>
      <c r="U51" s="4"/>
      <c r="V51" s="4"/>
    </row>
    <row r="52" spans="1:22" x14ac:dyDescent="0.3">
      <c r="A52" s="176" t="str">
        <f>'Customers Financials, Usages'!A55</f>
        <v>June 2024</v>
      </c>
      <c r="B52" s="11"/>
      <c r="C52" s="11"/>
      <c r="D52" s="11"/>
      <c r="E52" s="11"/>
      <c r="F52" s="11"/>
      <c r="G52" s="11"/>
      <c r="H52" s="11"/>
      <c r="I52" s="11"/>
      <c r="K52" s="11"/>
      <c r="L52" s="11"/>
      <c r="M52" s="11"/>
      <c r="O52" s="230"/>
      <c r="P52" s="231"/>
      <c r="Q52" s="231"/>
      <c r="R52" s="232"/>
      <c r="U52" s="4"/>
      <c r="V52" s="4"/>
    </row>
    <row r="53" spans="1:22" x14ac:dyDescent="0.3">
      <c r="A53" s="176"/>
      <c r="B53" s="11"/>
      <c r="C53" s="11"/>
      <c r="D53" s="11"/>
      <c r="E53" s="11"/>
      <c r="F53" s="11"/>
      <c r="G53" s="11"/>
      <c r="H53" s="11"/>
      <c r="I53" s="11"/>
      <c r="K53" s="11"/>
      <c r="L53" s="11"/>
      <c r="M53" s="11"/>
      <c r="O53" s="230"/>
      <c r="P53" s="231"/>
      <c r="Q53" s="231"/>
      <c r="R53" s="232"/>
      <c r="U53" s="4"/>
      <c r="V53" s="4"/>
    </row>
    <row r="54" spans="1:22" x14ac:dyDescent="0.3">
      <c r="A54" s="176"/>
      <c r="B54" s="11"/>
      <c r="C54" s="11"/>
      <c r="D54" s="11"/>
      <c r="E54" s="11"/>
      <c r="F54" s="11"/>
      <c r="G54" s="11"/>
      <c r="H54" s="11"/>
      <c r="I54" s="11"/>
      <c r="K54" s="11"/>
      <c r="L54" s="11"/>
      <c r="M54" s="11"/>
      <c r="O54" s="230"/>
      <c r="P54" s="231"/>
      <c r="Q54" s="231"/>
      <c r="R54" s="232"/>
      <c r="U54" s="4"/>
      <c r="V54" s="4"/>
    </row>
    <row r="55" spans="1:22" x14ac:dyDescent="0.3">
      <c r="A55" s="176"/>
      <c r="B55" s="11"/>
      <c r="C55" s="11"/>
      <c r="D55" s="11"/>
      <c r="E55" s="11"/>
      <c r="F55" s="11"/>
      <c r="G55" s="11"/>
      <c r="H55" s="11"/>
      <c r="I55" s="11"/>
      <c r="K55" s="11"/>
      <c r="L55" s="11"/>
      <c r="M55" s="11"/>
      <c r="O55" s="230"/>
      <c r="P55" s="231"/>
      <c r="Q55" s="231"/>
      <c r="R55" s="232"/>
      <c r="U55" s="4"/>
      <c r="V55" s="4"/>
    </row>
    <row r="56" spans="1:22" ht="15" thickBot="1" x14ac:dyDescent="0.35">
      <c r="A56" s="176"/>
      <c r="B56" s="92"/>
      <c r="C56" s="92"/>
      <c r="D56" s="92"/>
      <c r="E56" s="92"/>
      <c r="F56" s="92"/>
      <c r="G56" s="92"/>
      <c r="H56" s="92"/>
      <c r="I56" s="92"/>
      <c r="K56" s="92"/>
      <c r="L56" s="92"/>
      <c r="M56" s="92"/>
      <c r="O56" s="237"/>
      <c r="P56" s="238"/>
      <c r="Q56" s="238"/>
      <c r="R56" s="239"/>
      <c r="U56" s="4"/>
      <c r="V56" s="4"/>
    </row>
    <row r="57" spans="1:22" ht="15" thickBot="1" x14ac:dyDescent="0.35">
      <c r="A57" s="53"/>
      <c r="B57" s="93" t="s">
        <v>133</v>
      </c>
      <c r="C57" s="94"/>
      <c r="D57" s="94"/>
      <c r="E57" s="94"/>
      <c r="F57" s="95"/>
      <c r="G57" s="95"/>
      <c r="H57" s="95"/>
      <c r="I57" s="99" t="s">
        <v>135</v>
      </c>
      <c r="K57" s="95"/>
      <c r="L57" s="95"/>
      <c r="M57" s="95"/>
      <c r="O57" s="240"/>
      <c r="P57" s="241"/>
      <c r="Q57" s="241"/>
      <c r="R57" s="242"/>
      <c r="U57" s="4"/>
      <c r="V57" s="4"/>
    </row>
    <row r="58" spans="1:22" s="4" customFormat="1" ht="13.2" x14ac:dyDescent="0.25">
      <c r="A58" s="53"/>
      <c r="K58" s="48"/>
    </row>
    <row r="59" spans="1:22" ht="66" x14ac:dyDescent="0.3">
      <c r="A59" s="53" t="s">
        <v>26</v>
      </c>
      <c r="B59" s="54" t="s">
        <v>155</v>
      </c>
      <c r="C59" s="54" t="s">
        <v>21</v>
      </c>
      <c r="D59" s="54" t="s">
        <v>110</v>
      </c>
      <c r="E59" s="54" t="s">
        <v>22</v>
      </c>
      <c r="F59" s="55" t="s">
        <v>23</v>
      </c>
      <c r="G59" s="55" t="s">
        <v>24</v>
      </c>
      <c r="H59" s="55" t="s">
        <v>25</v>
      </c>
      <c r="I59" s="55" t="s">
        <v>109</v>
      </c>
      <c r="J59" s="71"/>
      <c r="K59" s="55" t="s">
        <v>148</v>
      </c>
      <c r="L59" s="55" t="s">
        <v>149</v>
      </c>
      <c r="M59" s="55" t="s">
        <v>150</v>
      </c>
      <c r="N59" s="71"/>
      <c r="O59" s="250" t="s">
        <v>165</v>
      </c>
      <c r="P59" s="251"/>
      <c r="Q59" s="251"/>
      <c r="R59" s="252"/>
      <c r="U59" s="4"/>
      <c r="V59" s="4"/>
    </row>
    <row r="60" spans="1:22" x14ac:dyDescent="0.3">
      <c r="A60" s="176" t="str">
        <f>'Customers Financials, Usages'!A63</f>
        <v>April 2023</v>
      </c>
      <c r="B60" s="11"/>
      <c r="C60" s="11"/>
      <c r="D60" s="11"/>
      <c r="E60" s="11"/>
      <c r="F60" s="11"/>
      <c r="G60" s="11"/>
      <c r="H60" s="11"/>
      <c r="I60" s="11"/>
      <c r="K60" s="11"/>
      <c r="L60" s="11"/>
      <c r="M60" s="11"/>
      <c r="O60" s="230"/>
      <c r="P60" s="231"/>
      <c r="Q60" s="231"/>
      <c r="R60" s="232"/>
      <c r="U60" s="4"/>
      <c r="V60" s="4"/>
    </row>
    <row r="61" spans="1:22" x14ac:dyDescent="0.3">
      <c r="A61" s="176" t="str">
        <f>'Customers Financials, Usages'!A64</f>
        <v>May 2023</v>
      </c>
      <c r="B61" s="11"/>
      <c r="C61" s="11"/>
      <c r="D61" s="11"/>
      <c r="E61" s="11"/>
      <c r="F61" s="11"/>
      <c r="G61" s="11"/>
      <c r="H61" s="11"/>
      <c r="I61" s="11"/>
      <c r="K61" s="11"/>
      <c r="L61" s="11"/>
      <c r="M61" s="11"/>
      <c r="O61" s="230"/>
      <c r="P61" s="231"/>
      <c r="Q61" s="231"/>
      <c r="R61" s="232"/>
      <c r="U61" s="4"/>
      <c r="V61" s="4"/>
    </row>
    <row r="62" spans="1:22" x14ac:dyDescent="0.3">
      <c r="A62" s="176" t="str">
        <f>'Customers Financials, Usages'!A65</f>
        <v>June 2023</v>
      </c>
      <c r="B62" s="11"/>
      <c r="C62" s="11"/>
      <c r="D62" s="11"/>
      <c r="E62" s="11"/>
      <c r="F62" s="11"/>
      <c r="G62" s="11"/>
      <c r="H62" s="11"/>
      <c r="I62" s="11"/>
      <c r="K62" s="11"/>
      <c r="L62" s="11"/>
      <c r="M62" s="11"/>
      <c r="O62" s="230"/>
      <c r="P62" s="231"/>
      <c r="Q62" s="231"/>
      <c r="R62" s="232"/>
      <c r="U62" s="4"/>
      <c r="V62" s="4"/>
    </row>
    <row r="63" spans="1:22" x14ac:dyDescent="0.3">
      <c r="A63" s="176"/>
      <c r="B63" s="11"/>
      <c r="C63" s="11"/>
      <c r="D63" s="11"/>
      <c r="E63" s="11"/>
      <c r="F63" s="11"/>
      <c r="G63" s="11"/>
      <c r="H63" s="11"/>
      <c r="I63" s="11"/>
      <c r="K63" s="11"/>
      <c r="L63" s="11"/>
      <c r="M63" s="11"/>
      <c r="O63" s="230"/>
      <c r="P63" s="231"/>
      <c r="Q63" s="231"/>
      <c r="R63" s="232"/>
      <c r="U63" s="4"/>
      <c r="V63" s="4"/>
    </row>
    <row r="64" spans="1:22" x14ac:dyDescent="0.3">
      <c r="A64" s="176"/>
      <c r="B64" s="11"/>
      <c r="C64" s="11"/>
      <c r="D64" s="11"/>
      <c r="E64" s="11"/>
      <c r="F64" s="11"/>
      <c r="G64" s="11"/>
      <c r="H64" s="11"/>
      <c r="I64" s="11"/>
      <c r="K64" s="11"/>
      <c r="L64" s="11"/>
      <c r="M64" s="11"/>
      <c r="O64" s="230"/>
      <c r="P64" s="231"/>
      <c r="Q64" s="231"/>
      <c r="R64" s="232"/>
      <c r="U64" s="4"/>
      <c r="V64" s="4"/>
    </row>
    <row r="65" spans="1:22" x14ac:dyDescent="0.3">
      <c r="A65" s="176"/>
      <c r="B65" s="11"/>
      <c r="C65" s="11"/>
      <c r="D65" s="11"/>
      <c r="E65" s="11"/>
      <c r="F65" s="11"/>
      <c r="G65" s="11"/>
      <c r="H65" s="11"/>
      <c r="I65" s="11"/>
      <c r="K65" s="11"/>
      <c r="L65" s="11"/>
      <c r="M65" s="11"/>
      <c r="O65" s="230"/>
      <c r="P65" s="231"/>
      <c r="Q65" s="231"/>
      <c r="R65" s="232"/>
      <c r="U65" s="4"/>
      <c r="V65" s="4"/>
    </row>
    <row r="66" spans="1:22" ht="15" thickBot="1" x14ac:dyDescent="0.35">
      <c r="A66" s="176"/>
      <c r="B66" s="92"/>
      <c r="C66" s="92"/>
      <c r="D66" s="92"/>
      <c r="E66" s="92"/>
      <c r="F66" s="92"/>
      <c r="G66" s="92"/>
      <c r="H66" s="92"/>
      <c r="I66" s="92"/>
      <c r="K66" s="92"/>
      <c r="L66" s="92"/>
      <c r="M66" s="92"/>
      <c r="O66" s="237"/>
      <c r="P66" s="238"/>
      <c r="Q66" s="238"/>
      <c r="R66" s="239"/>
      <c r="U66" s="4"/>
      <c r="V66" s="4"/>
    </row>
    <row r="67" spans="1:22" ht="15" thickBot="1" x14ac:dyDescent="0.35">
      <c r="A67" s="53"/>
      <c r="B67" s="93" t="s">
        <v>133</v>
      </c>
      <c r="C67" s="94"/>
      <c r="D67" s="94"/>
      <c r="E67" s="94"/>
      <c r="F67" s="95"/>
      <c r="G67" s="95"/>
      <c r="H67" s="95"/>
      <c r="I67" s="99" t="s">
        <v>135</v>
      </c>
      <c r="K67" s="95"/>
      <c r="L67" s="95"/>
      <c r="M67" s="95"/>
      <c r="O67" s="240"/>
      <c r="P67" s="241"/>
      <c r="Q67" s="241"/>
      <c r="R67" s="242"/>
      <c r="U67" s="4"/>
      <c r="V67" s="4"/>
    </row>
    <row r="68" spans="1:22" s="4" customFormat="1" ht="13.2" x14ac:dyDescent="0.25">
      <c r="A68" s="53"/>
      <c r="K68" s="48"/>
    </row>
    <row r="69" spans="1:22" ht="66" x14ac:dyDescent="0.3">
      <c r="A69" s="53" t="s">
        <v>28</v>
      </c>
      <c r="B69" s="54" t="s">
        <v>155</v>
      </c>
      <c r="C69" s="54" t="s">
        <v>21</v>
      </c>
      <c r="D69" s="54" t="s">
        <v>110</v>
      </c>
      <c r="E69" s="54" t="s">
        <v>22</v>
      </c>
      <c r="F69" s="55" t="s">
        <v>23</v>
      </c>
      <c r="G69" s="55" t="s">
        <v>24</v>
      </c>
      <c r="H69" s="55" t="s">
        <v>25</v>
      </c>
      <c r="I69" s="55" t="s">
        <v>109</v>
      </c>
      <c r="J69" s="71"/>
      <c r="K69" s="55" t="s">
        <v>148</v>
      </c>
      <c r="L69" s="55" t="s">
        <v>149</v>
      </c>
      <c r="M69" s="55" t="s">
        <v>150</v>
      </c>
      <c r="N69" s="71"/>
      <c r="O69" s="250" t="s">
        <v>165</v>
      </c>
      <c r="P69" s="251"/>
      <c r="Q69" s="251"/>
      <c r="R69" s="252"/>
      <c r="U69" s="4"/>
      <c r="V69" s="4"/>
    </row>
    <row r="70" spans="1:22" x14ac:dyDescent="0.3">
      <c r="A70" s="176" t="str">
        <f>'Customers Financials, Usages'!A73</f>
        <v>April 2019</v>
      </c>
      <c r="B70" s="11"/>
      <c r="C70" s="11"/>
      <c r="D70" s="11"/>
      <c r="E70" s="11"/>
      <c r="F70" s="11"/>
      <c r="G70" s="11"/>
      <c r="H70" s="11"/>
      <c r="I70" s="11"/>
      <c r="K70" s="11"/>
      <c r="L70" s="11"/>
      <c r="M70" s="11"/>
      <c r="O70" s="230"/>
      <c r="P70" s="231"/>
      <c r="Q70" s="231"/>
      <c r="R70" s="232"/>
      <c r="U70" s="4"/>
      <c r="V70" s="4"/>
    </row>
    <row r="71" spans="1:22" x14ac:dyDescent="0.3">
      <c r="A71" s="176" t="str">
        <f>'Customers Financials, Usages'!A74</f>
        <v>May  2019</v>
      </c>
      <c r="B71" s="11"/>
      <c r="C71" s="11"/>
      <c r="D71" s="11"/>
      <c r="E71" s="11"/>
      <c r="F71" s="11"/>
      <c r="G71" s="11"/>
      <c r="H71" s="11"/>
      <c r="I71" s="11"/>
      <c r="K71" s="11"/>
      <c r="L71" s="11"/>
      <c r="M71" s="11"/>
      <c r="O71" s="230"/>
      <c r="P71" s="231"/>
      <c r="Q71" s="231"/>
      <c r="R71" s="232"/>
      <c r="U71" s="4"/>
      <c r="V71" s="4"/>
    </row>
    <row r="72" spans="1:22" x14ac:dyDescent="0.3">
      <c r="A72" s="176" t="str">
        <f>'Customers Financials, Usages'!A75</f>
        <v>June 2019</v>
      </c>
      <c r="B72" s="11"/>
      <c r="C72" s="11"/>
      <c r="D72" s="11"/>
      <c r="E72" s="11"/>
      <c r="F72" s="11"/>
      <c r="G72" s="11"/>
      <c r="H72" s="11"/>
      <c r="I72" s="11"/>
      <c r="K72" s="11"/>
      <c r="L72" s="11"/>
      <c r="M72" s="11"/>
      <c r="O72" s="230"/>
      <c r="P72" s="231"/>
      <c r="Q72" s="231"/>
      <c r="R72" s="232"/>
      <c r="U72" s="4"/>
      <c r="V72" s="4"/>
    </row>
    <row r="73" spans="1:22" x14ac:dyDescent="0.3">
      <c r="A73" s="176"/>
      <c r="B73" s="11"/>
      <c r="C73" s="11"/>
      <c r="D73" s="11"/>
      <c r="E73" s="11"/>
      <c r="F73" s="11"/>
      <c r="G73" s="11"/>
      <c r="H73" s="11"/>
      <c r="I73" s="11"/>
      <c r="K73" s="11"/>
      <c r="L73" s="11"/>
      <c r="M73" s="11"/>
      <c r="O73" s="230"/>
      <c r="P73" s="231"/>
      <c r="Q73" s="231"/>
      <c r="R73" s="232"/>
      <c r="U73" s="4"/>
      <c r="V73" s="4"/>
    </row>
    <row r="74" spans="1:22" x14ac:dyDescent="0.3">
      <c r="A74" s="176"/>
      <c r="B74" s="11"/>
      <c r="C74" s="11"/>
      <c r="D74" s="11"/>
      <c r="E74" s="11"/>
      <c r="F74" s="11"/>
      <c r="G74" s="11"/>
      <c r="H74" s="11"/>
      <c r="I74" s="11"/>
      <c r="K74" s="11"/>
      <c r="L74" s="11"/>
      <c r="M74" s="11"/>
      <c r="O74" s="230"/>
      <c r="P74" s="231"/>
      <c r="Q74" s="231"/>
      <c r="R74" s="232"/>
      <c r="U74" s="4"/>
      <c r="V74" s="4"/>
    </row>
    <row r="75" spans="1:22" x14ac:dyDescent="0.3">
      <c r="A75" s="176"/>
      <c r="B75" s="11"/>
      <c r="C75" s="11"/>
      <c r="D75" s="11"/>
      <c r="E75" s="11"/>
      <c r="F75" s="11"/>
      <c r="G75" s="11"/>
      <c r="H75" s="11"/>
      <c r="I75" s="11"/>
      <c r="K75" s="11"/>
      <c r="L75" s="11"/>
      <c r="M75" s="11"/>
      <c r="O75" s="230"/>
      <c r="P75" s="231"/>
      <c r="Q75" s="231"/>
      <c r="R75" s="232"/>
      <c r="U75" s="4"/>
      <c r="V75" s="4"/>
    </row>
    <row r="76" spans="1:22" ht="15" thickBot="1" x14ac:dyDescent="0.35">
      <c r="A76" s="176"/>
      <c r="B76" s="92"/>
      <c r="C76" s="92"/>
      <c r="D76" s="92"/>
      <c r="E76" s="92"/>
      <c r="F76" s="92"/>
      <c r="G76" s="92"/>
      <c r="H76" s="92"/>
      <c r="I76" s="92"/>
      <c r="K76" s="92"/>
      <c r="L76" s="92"/>
      <c r="M76" s="92"/>
      <c r="O76" s="237"/>
      <c r="P76" s="238"/>
      <c r="Q76" s="238"/>
      <c r="R76" s="239"/>
      <c r="U76" s="4"/>
      <c r="V76" s="4"/>
    </row>
    <row r="77" spans="1:22" ht="15" thickBot="1" x14ac:dyDescent="0.35">
      <c r="A77" s="53"/>
      <c r="B77" s="93" t="s">
        <v>133</v>
      </c>
      <c r="C77" s="94"/>
      <c r="D77" s="94"/>
      <c r="E77" s="94"/>
      <c r="F77" s="95"/>
      <c r="G77" s="95"/>
      <c r="H77" s="95"/>
      <c r="I77" s="99" t="s">
        <v>135</v>
      </c>
      <c r="K77" s="97"/>
      <c r="L77" s="95"/>
      <c r="M77" s="96"/>
      <c r="O77" s="240"/>
      <c r="P77" s="241"/>
      <c r="Q77" s="241"/>
      <c r="R77" s="242"/>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G12" zoomScale="80" zoomScaleNormal="80" zoomScalePageLayoutView="40" workbookViewId="0">
      <selection activeCell="AR22" sqref="AR22"/>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66406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1.664062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29</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62" t="s">
        <v>30</v>
      </c>
      <c r="B2" s="263"/>
      <c r="C2" s="263"/>
      <c r="D2" s="263"/>
      <c r="E2" s="264"/>
      <c r="H2" s="268"/>
      <c r="I2" s="268"/>
      <c r="J2" s="268"/>
      <c r="K2" s="268"/>
      <c r="L2" s="268"/>
      <c r="M2" s="268"/>
      <c r="N2" s="268"/>
      <c r="O2" s="26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65"/>
      <c r="B3" s="266"/>
      <c r="C3" s="266"/>
      <c r="D3" s="266"/>
      <c r="E3" s="267"/>
      <c r="H3" s="268"/>
      <c r="I3" s="268"/>
      <c r="J3" s="268"/>
      <c r="K3" s="268"/>
      <c r="L3" s="268"/>
      <c r="M3" s="268"/>
      <c r="N3" s="268"/>
      <c r="O3" s="26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185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168</v>
      </c>
      <c r="B9" s="4" t="s">
        <v>186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7"/>
      <c r="C14" s="17"/>
      <c r="D14" s="17"/>
      <c r="E14" s="17"/>
      <c r="P14" s="4"/>
      <c r="Q14" s="4"/>
      <c r="S14" s="4"/>
      <c r="T14" s="4"/>
      <c r="U14" s="4"/>
      <c r="V14" s="4"/>
      <c r="W14" s="4"/>
      <c r="Z14" s="125" t="s">
        <v>134</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3" t="str">
        <f>'Discon, Recon, Liens. NA'!A15</f>
        <v>TOWNSHIP OF MIDDLETOWN SEWERAGE AUTHORITY</v>
      </c>
      <c r="B16" s="17"/>
      <c r="C16" s="17"/>
      <c r="D16" s="17"/>
      <c r="E16" s="258" t="s">
        <v>190</v>
      </c>
      <c r="F16" s="258"/>
      <c r="G16" s="258"/>
      <c r="H16" s="258"/>
      <c r="I16" s="258"/>
      <c r="J16" s="258"/>
      <c r="K16" s="59"/>
      <c r="L16" s="23"/>
      <c r="M16" s="258" t="s">
        <v>191</v>
      </c>
      <c r="N16" s="258"/>
      <c r="O16" s="258"/>
      <c r="P16" s="258"/>
      <c r="Q16" s="258"/>
      <c r="R16" s="258"/>
      <c r="S16" s="4"/>
      <c r="T16" s="23"/>
      <c r="U16" s="259" t="s">
        <v>192</v>
      </c>
      <c r="V16" s="260"/>
      <c r="W16" s="260"/>
      <c r="X16" s="260"/>
      <c r="Y16" s="260"/>
      <c r="Z16" s="261"/>
      <c r="AA16" s="4"/>
      <c r="AB16" s="4"/>
      <c r="AC16" s="4"/>
      <c r="AD16" s="4"/>
      <c r="AE16" s="255" t="s">
        <v>193</v>
      </c>
      <c r="AF16" s="256"/>
      <c r="AG16" s="256"/>
      <c r="AH16" s="256"/>
      <c r="AI16" s="256"/>
      <c r="AJ16" s="257"/>
      <c r="AK16" s="4"/>
      <c r="AL16" s="162"/>
      <c r="AM16" s="255" t="s">
        <v>194</v>
      </c>
      <c r="AN16" s="256"/>
      <c r="AO16" s="256"/>
      <c r="AP16" s="256"/>
      <c r="AQ16" s="256"/>
      <c r="AR16" s="257"/>
      <c r="AS16" s="4"/>
      <c r="AT16" s="162"/>
      <c r="AU16" s="255" t="s">
        <v>195</v>
      </c>
      <c r="AV16" s="256"/>
      <c r="AW16" s="256"/>
      <c r="AX16" s="256"/>
      <c r="AY16" s="256"/>
      <c r="AZ16" s="257"/>
      <c r="BA16" s="4"/>
    </row>
    <row r="17" spans="1:53" x14ac:dyDescent="0.25">
      <c r="B17" s="10" t="s">
        <v>33</v>
      </c>
      <c r="C17" s="10" t="s">
        <v>110</v>
      </c>
      <c r="D17" s="76" t="s">
        <v>34</v>
      </c>
      <c r="E17" s="20" t="s">
        <v>111</v>
      </c>
      <c r="F17" s="20" t="s">
        <v>112</v>
      </c>
      <c r="G17" s="20" t="s">
        <v>113</v>
      </c>
      <c r="H17" s="20" t="s">
        <v>114</v>
      </c>
      <c r="I17" s="20" t="s">
        <v>115</v>
      </c>
      <c r="J17" s="20" t="s">
        <v>35</v>
      </c>
      <c r="K17" s="22"/>
      <c r="M17" s="20" t="s">
        <v>111</v>
      </c>
      <c r="N17" s="20" t="s">
        <v>112</v>
      </c>
      <c r="O17" s="20" t="s">
        <v>113</v>
      </c>
      <c r="P17" s="20" t="s">
        <v>114</v>
      </c>
      <c r="Q17" s="20" t="s">
        <v>115</v>
      </c>
      <c r="R17" s="20" t="s">
        <v>35</v>
      </c>
      <c r="S17" s="4"/>
      <c r="T17" s="4"/>
      <c r="U17" s="20" t="s">
        <v>111</v>
      </c>
      <c r="V17" s="20" t="s">
        <v>112</v>
      </c>
      <c r="W17" s="20" t="s">
        <v>113</v>
      </c>
      <c r="X17" s="20" t="s">
        <v>114</v>
      </c>
      <c r="Y17" s="20" t="s">
        <v>115</v>
      </c>
      <c r="Z17" s="20" t="s">
        <v>35</v>
      </c>
      <c r="AA17" s="4"/>
      <c r="AB17" s="10" t="s">
        <v>33</v>
      </c>
      <c r="AC17" s="10" t="s">
        <v>110</v>
      </c>
      <c r="AD17" s="76" t="s">
        <v>34</v>
      </c>
      <c r="AE17" s="20" t="s">
        <v>111</v>
      </c>
      <c r="AF17" s="20" t="s">
        <v>112</v>
      </c>
      <c r="AG17" s="20" t="s">
        <v>113</v>
      </c>
      <c r="AH17" s="20" t="s">
        <v>114</v>
      </c>
      <c r="AI17" s="20" t="s">
        <v>115</v>
      </c>
      <c r="AJ17" s="20" t="s">
        <v>35</v>
      </c>
      <c r="AK17" s="4"/>
      <c r="AL17" s="4"/>
      <c r="AM17" s="20" t="s">
        <v>111</v>
      </c>
      <c r="AN17" s="20" t="s">
        <v>112</v>
      </c>
      <c r="AO17" s="20" t="s">
        <v>113</v>
      </c>
      <c r="AP17" s="20" t="s">
        <v>114</v>
      </c>
      <c r="AQ17" s="20" t="s">
        <v>115</v>
      </c>
      <c r="AR17" s="20" t="s">
        <v>35</v>
      </c>
      <c r="AS17" s="4"/>
      <c r="AT17" s="4"/>
      <c r="AU17" s="20" t="s">
        <v>111</v>
      </c>
      <c r="AV17" s="20" t="s">
        <v>112</v>
      </c>
      <c r="AW17" s="20" t="s">
        <v>113</v>
      </c>
      <c r="AX17" s="20" t="s">
        <v>114</v>
      </c>
      <c r="AY17" s="20" t="s">
        <v>115</v>
      </c>
      <c r="AZ17" s="20" t="s">
        <v>35</v>
      </c>
      <c r="BA17" s="4"/>
    </row>
    <row r="18" spans="1:53" s="4" customFormat="1" x14ac:dyDescent="0.25">
      <c r="A18" s="53" t="s">
        <v>129</v>
      </c>
      <c r="B18" s="21"/>
      <c r="C18" s="21"/>
      <c r="D18" s="182"/>
      <c r="E18" s="21"/>
      <c r="F18" s="21"/>
      <c r="G18" s="21"/>
      <c r="H18" s="21"/>
      <c r="I18" s="21"/>
      <c r="J18" s="21"/>
      <c r="M18" s="21"/>
      <c r="N18" s="21"/>
      <c r="O18" s="21"/>
      <c r="P18" s="21"/>
      <c r="Q18" s="21"/>
      <c r="R18" s="21"/>
      <c r="U18" s="21"/>
      <c r="V18" s="21"/>
      <c r="W18" s="21"/>
      <c r="X18" s="21"/>
      <c r="Y18" s="21"/>
      <c r="Z18" s="21"/>
      <c r="AB18" s="21"/>
      <c r="AC18" s="21"/>
      <c r="AD18" s="182"/>
      <c r="AE18" s="21"/>
      <c r="AF18" s="21"/>
      <c r="AG18" s="21"/>
      <c r="AH18" s="21"/>
      <c r="AI18" s="21"/>
      <c r="AJ18" s="21"/>
      <c r="AM18" s="21"/>
      <c r="AN18" s="21"/>
      <c r="AO18" s="21"/>
      <c r="AP18" s="21"/>
      <c r="AQ18" s="21"/>
      <c r="AR18" s="21"/>
      <c r="AU18" s="21"/>
      <c r="AV18" s="21"/>
      <c r="AW18" s="21"/>
      <c r="AX18" s="21"/>
      <c r="AY18" s="21"/>
      <c r="AZ18" s="21"/>
    </row>
    <row r="19" spans="1:53" x14ac:dyDescent="0.25">
      <c r="A19" s="177" t="str">
        <f>'Discon, Recon, Liens. NA'!A17</f>
        <v>April 2024</v>
      </c>
      <c r="B19" s="68" t="s">
        <v>220</v>
      </c>
      <c r="C19" s="11" t="s">
        <v>216</v>
      </c>
      <c r="D19" s="68" t="s">
        <v>220</v>
      </c>
      <c r="E19" s="186">
        <v>2207</v>
      </c>
      <c r="F19" s="186">
        <v>2207</v>
      </c>
      <c r="G19" s="186">
        <v>1479</v>
      </c>
      <c r="H19" s="186">
        <v>1479</v>
      </c>
      <c r="I19" s="186">
        <v>1266</v>
      </c>
      <c r="J19" s="186">
        <v>1051</v>
      </c>
      <c r="M19" s="184">
        <v>618297.9</v>
      </c>
      <c r="N19" s="184">
        <v>618297.9</v>
      </c>
      <c r="O19" s="184">
        <v>491904.23</v>
      </c>
      <c r="P19" s="184">
        <v>491904.23</v>
      </c>
      <c r="Q19" s="184">
        <v>449456.92</v>
      </c>
      <c r="R19" s="184">
        <v>413810.56</v>
      </c>
      <c r="S19" s="4"/>
      <c r="T19" s="4"/>
      <c r="U19" s="180">
        <f>M19/E19</f>
        <v>280.15310376076121</v>
      </c>
      <c r="V19" s="180">
        <f>N19/F19</f>
        <v>280.15310376076121</v>
      </c>
      <c r="W19" s="180">
        <f>O19/G19</f>
        <v>332.59244759972955</v>
      </c>
      <c r="X19" s="180">
        <f>P19/H19</f>
        <v>332.59244759972955</v>
      </c>
      <c r="Y19" s="179">
        <f>Q19/I19</f>
        <v>355.02126382306477</v>
      </c>
      <c r="Z19" s="179">
        <f t="shared" ref="X19:Z21" si="0">R19/J19</f>
        <v>393.73031398667933</v>
      </c>
      <c r="AA19" s="4"/>
      <c r="AB19" s="68" t="s">
        <v>220</v>
      </c>
      <c r="AC19" s="11" t="s">
        <v>216</v>
      </c>
      <c r="AD19" s="68" t="s">
        <v>220</v>
      </c>
      <c r="AE19" s="183">
        <v>56</v>
      </c>
      <c r="AF19" s="183">
        <v>56</v>
      </c>
      <c r="AG19" s="183">
        <v>56</v>
      </c>
      <c r="AH19" s="183">
        <v>56</v>
      </c>
      <c r="AI19" s="183">
        <v>28</v>
      </c>
      <c r="AJ19" s="183">
        <v>28</v>
      </c>
      <c r="AK19" s="4"/>
      <c r="AL19" s="4"/>
      <c r="AM19" s="184">
        <v>49449.279999999999</v>
      </c>
      <c r="AN19" s="184">
        <v>49449.279999999999</v>
      </c>
      <c r="AO19" s="184">
        <v>49449.279999999999</v>
      </c>
      <c r="AP19" s="184">
        <v>49449.279999999999</v>
      </c>
      <c r="AQ19" s="184">
        <v>38312.5</v>
      </c>
      <c r="AR19" s="184">
        <v>3812.5</v>
      </c>
      <c r="AS19" s="4"/>
      <c r="AT19" s="4"/>
      <c r="AU19" s="181">
        <f t="shared" ref="AU19:AZ19" si="1">AM19/AE19</f>
        <v>883.02285714285711</v>
      </c>
      <c r="AV19" s="181">
        <f t="shared" si="1"/>
        <v>883.02285714285711</v>
      </c>
      <c r="AW19" s="181">
        <f t="shared" si="1"/>
        <v>883.02285714285711</v>
      </c>
      <c r="AX19" s="181">
        <f t="shared" si="1"/>
        <v>883.02285714285711</v>
      </c>
      <c r="AY19" s="181">
        <f t="shared" si="1"/>
        <v>1368.3035714285713</v>
      </c>
      <c r="AZ19" s="181">
        <f t="shared" si="1"/>
        <v>136.16071428571428</v>
      </c>
      <c r="BA19" s="4"/>
    </row>
    <row r="20" spans="1:53" x14ac:dyDescent="0.25">
      <c r="A20" s="177" t="str">
        <f>'Discon, Recon, Liens. NA'!A18</f>
        <v>May 2024</v>
      </c>
      <c r="B20" s="68" t="s">
        <v>220</v>
      </c>
      <c r="C20" s="11" t="s">
        <v>216</v>
      </c>
      <c r="D20" s="68" t="s">
        <v>220</v>
      </c>
      <c r="E20" s="186">
        <v>2763</v>
      </c>
      <c r="F20" s="186">
        <v>2242</v>
      </c>
      <c r="G20" s="186">
        <v>1860</v>
      </c>
      <c r="H20" s="186">
        <v>1544</v>
      </c>
      <c r="I20" s="186">
        <v>1300</v>
      </c>
      <c r="J20" s="186">
        <v>1122</v>
      </c>
      <c r="M20" s="184">
        <v>772750.72</v>
      </c>
      <c r="N20" s="184">
        <v>656640.80000000005</v>
      </c>
      <c r="O20" s="184">
        <v>566547.21</v>
      </c>
      <c r="P20" s="184">
        <v>511984.09</v>
      </c>
      <c r="Q20" s="184">
        <v>466343.41</v>
      </c>
      <c r="R20" s="184">
        <v>428798.89</v>
      </c>
      <c r="S20" s="4"/>
      <c r="T20" s="4"/>
      <c r="U20" s="179">
        <f t="shared" ref="U20:W21" si="2">M20/E20</f>
        <v>279.67814694173001</v>
      </c>
      <c r="V20" s="179">
        <f t="shared" si="2"/>
        <v>292.88171275646744</v>
      </c>
      <c r="W20" s="179">
        <f t="shared" si="2"/>
        <v>304.59527419354839</v>
      </c>
      <c r="X20" s="179">
        <f t="shared" si="0"/>
        <v>331.59591321243528</v>
      </c>
      <c r="Y20" s="179">
        <f t="shared" si="0"/>
        <v>358.72569999999996</v>
      </c>
      <c r="Z20" s="179">
        <f t="shared" si="0"/>
        <v>382.17369875222818</v>
      </c>
      <c r="AA20" s="4"/>
      <c r="AB20" s="68" t="s">
        <v>220</v>
      </c>
      <c r="AC20" s="11" t="s">
        <v>216</v>
      </c>
      <c r="AD20" s="68" t="s">
        <v>220</v>
      </c>
      <c r="AE20" s="183">
        <v>81</v>
      </c>
      <c r="AF20" s="183">
        <v>81</v>
      </c>
      <c r="AG20" s="183">
        <v>45</v>
      </c>
      <c r="AH20" s="183">
        <v>45</v>
      </c>
      <c r="AI20" s="183">
        <v>45</v>
      </c>
      <c r="AJ20" s="183">
        <v>25</v>
      </c>
      <c r="AK20" s="4"/>
      <c r="AL20" s="4"/>
      <c r="AM20" s="184">
        <v>65275.8</v>
      </c>
      <c r="AN20" s="184">
        <v>65275.8</v>
      </c>
      <c r="AO20" s="184">
        <v>48315.42</v>
      </c>
      <c r="AP20" s="184">
        <v>48315.42</v>
      </c>
      <c r="AQ20" s="184">
        <v>48315.42</v>
      </c>
      <c r="AR20" s="184">
        <v>38148.74</v>
      </c>
      <c r="AS20" s="4"/>
      <c r="AT20" s="4"/>
      <c r="AU20" s="181">
        <f t="shared" ref="AU20:AZ21" si="3">AM20/AE20</f>
        <v>805.87407407407409</v>
      </c>
      <c r="AV20" s="181">
        <f t="shared" si="3"/>
        <v>805.87407407407409</v>
      </c>
      <c r="AW20" s="181">
        <f t="shared" si="3"/>
        <v>1073.6759999999999</v>
      </c>
      <c r="AX20" s="181">
        <f t="shared" si="3"/>
        <v>1073.6759999999999</v>
      </c>
      <c r="AY20" s="181">
        <f t="shared" si="3"/>
        <v>1073.6759999999999</v>
      </c>
      <c r="AZ20" s="181">
        <f t="shared" si="3"/>
        <v>1525.9495999999999</v>
      </c>
      <c r="BA20" s="4"/>
    </row>
    <row r="21" spans="1:53" x14ac:dyDescent="0.25">
      <c r="A21" s="177" t="str">
        <f>'Discon, Recon, Liens. NA'!A19</f>
        <v>June 2024</v>
      </c>
      <c r="B21" s="68" t="s">
        <v>220</v>
      </c>
      <c r="C21" s="11" t="s">
        <v>216</v>
      </c>
      <c r="D21" s="68" t="s">
        <v>220</v>
      </c>
      <c r="E21" s="186">
        <v>2404</v>
      </c>
      <c r="F21" s="186">
        <v>2404</v>
      </c>
      <c r="G21" s="186">
        <v>1995</v>
      </c>
      <c r="H21" s="186">
        <v>1619</v>
      </c>
      <c r="I21" s="186">
        <v>1377</v>
      </c>
      <c r="J21" s="186">
        <v>1162</v>
      </c>
      <c r="M21" s="184">
        <v>708834.19</v>
      </c>
      <c r="N21" s="184">
        <v>708834.19</v>
      </c>
      <c r="O21" s="184">
        <v>610004.79</v>
      </c>
      <c r="P21" s="184">
        <v>533352.84</v>
      </c>
      <c r="Q21" s="184">
        <v>487953.66</v>
      </c>
      <c r="R21" s="184">
        <v>446561.02</v>
      </c>
      <c r="S21" s="4"/>
      <c r="T21" s="4"/>
      <c r="U21" s="179">
        <f t="shared" si="2"/>
        <v>294.85615224625622</v>
      </c>
      <c r="V21" s="179">
        <f t="shared" si="2"/>
        <v>294.85615224625622</v>
      </c>
      <c r="W21" s="179">
        <f t="shared" si="2"/>
        <v>305.76681203007519</v>
      </c>
      <c r="X21" s="179">
        <f t="shared" si="0"/>
        <v>329.43350216182824</v>
      </c>
      <c r="Y21" s="179">
        <f t="shared" si="0"/>
        <v>354.35995642701522</v>
      </c>
      <c r="Z21" s="179">
        <f t="shared" si="0"/>
        <v>384.30380378657486</v>
      </c>
      <c r="AA21" s="4"/>
      <c r="AB21" s="68" t="s">
        <v>220</v>
      </c>
      <c r="AC21" s="11" t="s">
        <v>216</v>
      </c>
      <c r="AD21" s="68" t="s">
        <v>220</v>
      </c>
      <c r="AE21" s="183">
        <v>77</v>
      </c>
      <c r="AF21" s="183">
        <v>77</v>
      </c>
      <c r="AG21" s="183">
        <v>77</v>
      </c>
      <c r="AH21" s="183">
        <v>43</v>
      </c>
      <c r="AI21" s="183">
        <v>43</v>
      </c>
      <c r="AJ21" s="183">
        <v>43</v>
      </c>
      <c r="AK21" s="4"/>
      <c r="AL21" s="4"/>
      <c r="AM21" s="184">
        <v>62812.84</v>
      </c>
      <c r="AN21" s="184">
        <v>62812.84</v>
      </c>
      <c r="AO21" s="184">
        <v>62812.84</v>
      </c>
      <c r="AP21" s="184">
        <v>47215.8</v>
      </c>
      <c r="AQ21" s="184">
        <v>47215.8</v>
      </c>
      <c r="AR21" s="184">
        <v>47215.8</v>
      </c>
      <c r="AS21" s="4"/>
      <c r="AT21" s="4"/>
      <c r="AU21" s="181">
        <f t="shared" si="3"/>
        <v>815.7511688311688</v>
      </c>
      <c r="AV21" s="181">
        <f t="shared" si="3"/>
        <v>815.7511688311688</v>
      </c>
      <c r="AW21" s="181">
        <f t="shared" si="3"/>
        <v>815.7511688311688</v>
      </c>
      <c r="AX21" s="181">
        <f t="shared" si="3"/>
        <v>1098.0418604651163</v>
      </c>
      <c r="AY21" s="181">
        <f t="shared" si="3"/>
        <v>1098.0418604651163</v>
      </c>
      <c r="AZ21" s="181">
        <f t="shared" si="3"/>
        <v>1098.0418604651163</v>
      </c>
      <c r="BA21" s="4"/>
    </row>
    <row r="22" spans="1:53" x14ac:dyDescent="0.25">
      <c r="A22" s="177"/>
      <c r="B22" s="68"/>
      <c r="C22" s="11"/>
      <c r="D22" s="68"/>
      <c r="E22" s="186"/>
      <c r="F22" s="186"/>
      <c r="G22" s="186"/>
      <c r="H22" s="186"/>
      <c r="I22" s="186"/>
      <c r="J22" s="186"/>
      <c r="M22" s="184"/>
      <c r="N22" s="184"/>
      <c r="O22" s="184"/>
      <c r="P22" s="184"/>
      <c r="Q22" s="184"/>
      <c r="R22" s="184"/>
      <c r="S22" s="4"/>
      <c r="T22" s="4"/>
      <c r="U22" s="179"/>
      <c r="V22" s="179"/>
      <c r="W22" s="179"/>
      <c r="X22" s="179"/>
      <c r="Y22" s="179"/>
      <c r="Z22" s="179"/>
      <c r="AA22" s="4"/>
      <c r="AB22" s="68"/>
      <c r="AC22" s="11"/>
      <c r="AD22" s="68"/>
      <c r="AE22" s="183"/>
      <c r="AF22" s="183"/>
      <c r="AG22" s="183"/>
      <c r="AH22" s="183"/>
      <c r="AI22" s="183"/>
      <c r="AJ22" s="183"/>
      <c r="AK22" s="4"/>
      <c r="AL22" s="4"/>
      <c r="AM22" s="184"/>
      <c r="AN22" s="184"/>
      <c r="AO22" s="184"/>
      <c r="AP22" s="184"/>
      <c r="AQ22" s="184"/>
      <c r="AR22" s="184"/>
      <c r="AS22" s="4"/>
      <c r="AT22" s="4"/>
      <c r="AU22" s="181"/>
      <c r="AV22" s="181"/>
      <c r="AW22" s="181"/>
      <c r="AX22" s="181"/>
      <c r="AY22" s="181"/>
      <c r="AZ22" s="181"/>
      <c r="BA22" s="4"/>
    </row>
    <row r="23" spans="1:53" x14ac:dyDescent="0.25">
      <c r="A23" s="177"/>
      <c r="B23" s="68"/>
      <c r="C23" s="11"/>
      <c r="D23" s="68"/>
      <c r="E23" s="183"/>
      <c r="F23" s="183"/>
      <c r="G23" s="183"/>
      <c r="H23" s="183"/>
      <c r="I23" s="183"/>
      <c r="J23" s="183"/>
      <c r="M23" s="184"/>
      <c r="N23" s="184"/>
      <c r="O23" s="184"/>
      <c r="P23" s="184"/>
      <c r="Q23" s="184"/>
      <c r="R23" s="184"/>
      <c r="S23" s="4"/>
      <c r="T23" s="4"/>
      <c r="U23" s="179"/>
      <c r="V23" s="179"/>
      <c r="W23" s="179"/>
      <c r="X23" s="179"/>
      <c r="Y23" s="179"/>
      <c r="Z23" s="179"/>
      <c r="AA23" s="4"/>
      <c r="AB23" s="68"/>
      <c r="AC23" s="11"/>
      <c r="AD23" s="68"/>
      <c r="AE23" s="183"/>
      <c r="AF23" s="183"/>
      <c r="AG23" s="183"/>
      <c r="AH23" s="183"/>
      <c r="AI23" s="183"/>
      <c r="AJ23" s="183"/>
      <c r="AK23" s="4"/>
      <c r="AL23" s="4"/>
      <c r="AM23" s="184"/>
      <c r="AN23" s="184"/>
      <c r="AO23" s="184"/>
      <c r="AP23" s="184"/>
      <c r="AQ23" s="184"/>
      <c r="AR23" s="184"/>
      <c r="AS23" s="4"/>
      <c r="AT23" s="4"/>
      <c r="AU23" s="181"/>
      <c r="AV23" s="181"/>
      <c r="AW23" s="181"/>
      <c r="AX23" s="181"/>
      <c r="AY23" s="181"/>
      <c r="AZ23" s="181"/>
      <c r="BA23" s="4"/>
    </row>
    <row r="24" spans="1:53" x14ac:dyDescent="0.25">
      <c r="A24" s="177"/>
      <c r="B24" s="68"/>
      <c r="C24" s="11"/>
      <c r="D24" s="68"/>
      <c r="E24" s="183"/>
      <c r="F24" s="183"/>
      <c r="G24" s="183"/>
      <c r="H24" s="183"/>
      <c r="I24" s="183"/>
      <c r="J24" s="183"/>
      <c r="M24" s="184"/>
      <c r="N24" s="184"/>
      <c r="O24" s="184"/>
      <c r="P24" s="184"/>
      <c r="Q24" s="184"/>
      <c r="R24" s="184"/>
      <c r="S24" s="4"/>
      <c r="T24" s="4"/>
      <c r="U24" s="179"/>
      <c r="V24" s="179"/>
      <c r="W24" s="179"/>
      <c r="X24" s="179"/>
      <c r="Y24" s="179"/>
      <c r="Z24" s="179"/>
      <c r="AA24" s="4"/>
      <c r="AB24" s="68"/>
      <c r="AC24" s="11"/>
      <c r="AD24" s="68"/>
      <c r="AE24" s="183"/>
      <c r="AF24" s="183"/>
      <c r="AG24" s="183"/>
      <c r="AH24" s="183"/>
      <c r="AI24" s="183"/>
      <c r="AJ24" s="183"/>
      <c r="AK24" s="4"/>
      <c r="AL24" s="4"/>
      <c r="AM24" s="184"/>
      <c r="AN24" s="184"/>
      <c r="AO24" s="184"/>
      <c r="AP24" s="184"/>
      <c r="AQ24" s="184"/>
      <c r="AR24" s="184"/>
      <c r="AS24" s="4"/>
      <c r="AT24" s="4"/>
      <c r="AU24" s="181"/>
      <c r="AV24" s="181"/>
      <c r="AW24" s="181"/>
      <c r="AX24" s="181"/>
      <c r="AY24" s="181"/>
      <c r="AZ24" s="181"/>
      <c r="BA24" s="4"/>
    </row>
    <row r="25" spans="1:53" x14ac:dyDescent="0.25">
      <c r="A25" s="177"/>
      <c r="B25" s="68"/>
      <c r="C25" s="11"/>
      <c r="D25" s="68"/>
      <c r="E25" s="183"/>
      <c r="F25" s="183"/>
      <c r="G25" s="183"/>
      <c r="H25" s="183"/>
      <c r="I25" s="183"/>
      <c r="J25" s="183"/>
      <c r="M25" s="184"/>
      <c r="N25" s="184"/>
      <c r="O25" s="184"/>
      <c r="P25" s="184"/>
      <c r="Q25" s="184"/>
      <c r="R25" s="184"/>
      <c r="S25" s="4"/>
      <c r="T25" s="4"/>
      <c r="U25" s="179"/>
      <c r="V25" s="179"/>
      <c r="W25" s="179"/>
      <c r="X25" s="179"/>
      <c r="Y25" s="179"/>
      <c r="Z25" s="179"/>
      <c r="AA25" s="4"/>
      <c r="AB25" s="68"/>
      <c r="AC25" s="11"/>
      <c r="AD25" s="68"/>
      <c r="AE25" s="183"/>
      <c r="AF25" s="183"/>
      <c r="AG25" s="183"/>
      <c r="AH25" s="183"/>
      <c r="AI25" s="183"/>
      <c r="AJ25" s="183"/>
      <c r="AK25" s="4"/>
      <c r="AL25" s="4"/>
      <c r="AM25" s="184"/>
      <c r="AN25" s="184"/>
      <c r="AO25" s="184"/>
      <c r="AP25" s="184"/>
      <c r="AQ25" s="184"/>
      <c r="AR25" s="184"/>
      <c r="AS25" s="4"/>
      <c r="AT25" s="4"/>
      <c r="AU25" s="181"/>
      <c r="AV25" s="181"/>
      <c r="AW25" s="181"/>
      <c r="AX25" s="181"/>
      <c r="AY25" s="181"/>
      <c r="AZ25" s="181"/>
      <c r="BA25" s="4"/>
    </row>
    <row r="26" spans="1:53" x14ac:dyDescent="0.25">
      <c r="A26" s="177"/>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53" x14ac:dyDescent="0.25">
      <c r="A27" s="177"/>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53" x14ac:dyDescent="0.25">
      <c r="A28" s="177"/>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53" ht="13.8" thickBot="1" x14ac:dyDescent="0.3">
      <c r="A29" s="177"/>
      <c r="B29" s="92"/>
      <c r="C29" s="92"/>
      <c r="D29" s="84"/>
      <c r="E29" s="92"/>
      <c r="F29" s="92"/>
      <c r="G29" s="92"/>
      <c r="H29" s="92"/>
      <c r="I29" s="92"/>
      <c r="J29" s="92"/>
      <c r="M29" s="92"/>
      <c r="N29" s="11"/>
      <c r="O29" s="11"/>
      <c r="P29" s="11"/>
      <c r="Q29" s="11"/>
      <c r="R29" s="11"/>
      <c r="S29" s="4"/>
      <c r="T29" s="4"/>
      <c r="U29" s="161"/>
      <c r="V29" s="161"/>
      <c r="W29" s="161"/>
      <c r="X29" s="161"/>
      <c r="Y29" s="161"/>
      <c r="Z29" s="161"/>
      <c r="AA29" s="4"/>
      <c r="AB29" s="92"/>
      <c r="AC29" s="92"/>
      <c r="AD29" s="84"/>
      <c r="AE29" s="103"/>
      <c r="AF29" s="103"/>
      <c r="AG29" s="103"/>
      <c r="AH29" s="103"/>
      <c r="AI29" s="103"/>
      <c r="AJ29" s="103"/>
      <c r="AK29" s="4"/>
      <c r="AL29" s="4"/>
      <c r="AM29" s="163"/>
      <c r="AN29" s="103"/>
      <c r="AO29" s="103"/>
      <c r="AP29" s="103"/>
      <c r="AQ29" s="103"/>
      <c r="AR29" s="103"/>
      <c r="AS29" s="4"/>
      <c r="AT29" s="4"/>
      <c r="AU29" s="163"/>
      <c r="AV29" s="103"/>
      <c r="AW29" s="103"/>
      <c r="AX29" s="103"/>
      <c r="AY29" s="103"/>
      <c r="AZ29" s="103"/>
      <c r="BA29" s="4"/>
    </row>
    <row r="30" spans="1:53" ht="13.8" thickBot="1" x14ac:dyDescent="0.3">
      <c r="B30" s="93" t="s">
        <v>163</v>
      </c>
      <c r="C30" s="100"/>
      <c r="D30" s="107"/>
      <c r="E30" s="95"/>
      <c r="F30" s="95"/>
      <c r="G30" s="95"/>
      <c r="H30" s="95"/>
      <c r="I30" s="95"/>
      <c r="J30" s="96"/>
      <c r="L30" s="151" t="s">
        <v>164</v>
      </c>
      <c r="M30" s="139"/>
      <c r="N30" s="160"/>
      <c r="O30" s="149"/>
      <c r="P30" s="149"/>
      <c r="Q30" s="149"/>
      <c r="R30" s="150"/>
      <c r="S30" s="4"/>
      <c r="T30" s="151" t="s">
        <v>189</v>
      </c>
      <c r="U30" s="139"/>
      <c r="V30" s="154"/>
      <c r="W30" s="95"/>
      <c r="X30" s="95"/>
      <c r="Y30" s="95"/>
      <c r="Z30" s="96"/>
      <c r="AA30" s="4"/>
      <c r="AB30" s="93" t="s">
        <v>163</v>
      </c>
      <c r="AC30" s="100"/>
      <c r="AD30" s="107"/>
      <c r="AE30" s="104"/>
      <c r="AF30" s="105"/>
      <c r="AG30" s="105"/>
      <c r="AH30" s="105"/>
      <c r="AI30" s="105"/>
      <c r="AJ30" s="106"/>
      <c r="AK30" s="4"/>
      <c r="AL30" s="151" t="s">
        <v>164</v>
      </c>
      <c r="AM30" s="104"/>
      <c r="AN30" s="105"/>
      <c r="AO30" s="105"/>
      <c r="AP30" s="105"/>
      <c r="AQ30" s="105"/>
      <c r="AR30" s="106"/>
      <c r="AS30" s="4"/>
      <c r="AT30" s="151" t="s">
        <v>189</v>
      </c>
      <c r="AU30" s="104"/>
      <c r="AV30" s="105"/>
      <c r="AW30" s="105"/>
      <c r="AX30" s="105"/>
      <c r="AY30" s="105"/>
      <c r="AZ30" s="106"/>
      <c r="BA30" s="4"/>
    </row>
    <row r="31" spans="1:53" s="4" customFormat="1" x14ac:dyDescent="0.25"/>
    <row r="32" spans="1:53" ht="15" customHeight="1" x14ac:dyDescent="0.25">
      <c r="B32" s="19"/>
      <c r="C32" s="19"/>
      <c r="D32" s="23"/>
      <c r="E32" s="258" t="str">
        <f>E16</f>
        <v>Number of Residential Customers in Arrears</v>
      </c>
      <c r="F32" s="258"/>
      <c r="G32" s="258"/>
      <c r="H32" s="258"/>
      <c r="I32" s="258"/>
      <c r="J32" s="258"/>
      <c r="K32" s="59"/>
      <c r="L32" s="23"/>
      <c r="M32" s="259" t="str">
        <f>M16</f>
        <v>Residential Arrearage Dollars</v>
      </c>
      <c r="N32" s="260"/>
      <c r="O32" s="260"/>
      <c r="P32" s="260"/>
      <c r="Q32" s="260"/>
      <c r="R32" s="261"/>
      <c r="S32" s="4"/>
      <c r="T32" s="23"/>
      <c r="U32" s="259" t="str">
        <f>U16</f>
        <v>Average Amount of Residential Arrearage Dollars</v>
      </c>
      <c r="V32" s="260"/>
      <c r="W32" s="260"/>
      <c r="X32" s="260"/>
      <c r="Y32" s="260"/>
      <c r="Z32" s="261"/>
      <c r="AA32" s="4"/>
      <c r="AB32" s="4"/>
      <c r="AC32" s="4"/>
      <c r="AD32" s="4"/>
      <c r="AE32" s="255" t="s">
        <v>193</v>
      </c>
      <c r="AF32" s="256"/>
      <c r="AG32" s="256"/>
      <c r="AH32" s="256"/>
      <c r="AI32" s="256"/>
      <c r="AJ32" s="257"/>
      <c r="AK32" s="4"/>
      <c r="AL32" s="162"/>
      <c r="AM32" s="256" t="str">
        <f>AM16</f>
        <v>Non-Residential Arrearage Dollars</v>
      </c>
      <c r="AN32" s="256"/>
      <c r="AO32" s="256"/>
      <c r="AP32" s="256"/>
      <c r="AQ32" s="256"/>
      <c r="AR32" s="257"/>
      <c r="AS32" s="4"/>
      <c r="AT32" s="162"/>
      <c r="AU32" s="255" t="str">
        <f>AU16</f>
        <v>Average Amount of Non-Residential Arrearage Dollars</v>
      </c>
      <c r="AV32" s="256"/>
      <c r="AW32" s="256"/>
      <c r="AX32" s="256"/>
      <c r="AY32" s="256"/>
      <c r="AZ32" s="257"/>
      <c r="BA32" s="4"/>
    </row>
    <row r="33" spans="1:53" x14ac:dyDescent="0.25">
      <c r="B33" s="10" t="s">
        <v>33</v>
      </c>
      <c r="C33" s="10" t="s">
        <v>110</v>
      </c>
      <c r="D33" s="76" t="s">
        <v>34</v>
      </c>
      <c r="E33" s="20" t="s">
        <v>111</v>
      </c>
      <c r="F33" s="20" t="s">
        <v>112</v>
      </c>
      <c r="G33" s="20" t="s">
        <v>113</v>
      </c>
      <c r="H33" s="20" t="s">
        <v>114</v>
      </c>
      <c r="I33" s="20" t="s">
        <v>115</v>
      </c>
      <c r="J33" s="20" t="s">
        <v>35</v>
      </c>
      <c r="K33" s="22"/>
      <c r="M33" s="20" t="s">
        <v>111</v>
      </c>
      <c r="N33" s="159" t="s">
        <v>112</v>
      </c>
      <c r="O33" s="159" t="s">
        <v>113</v>
      </c>
      <c r="P33" s="159" t="s">
        <v>114</v>
      </c>
      <c r="Q33" s="159" t="s">
        <v>115</v>
      </c>
      <c r="R33" s="159" t="s">
        <v>35</v>
      </c>
      <c r="S33" s="4"/>
      <c r="T33" s="4"/>
      <c r="U33" s="20" t="s">
        <v>111</v>
      </c>
      <c r="V33" s="20" t="s">
        <v>112</v>
      </c>
      <c r="W33" s="20" t="s">
        <v>113</v>
      </c>
      <c r="X33" s="20" t="s">
        <v>114</v>
      </c>
      <c r="Y33" s="20" t="s">
        <v>115</v>
      </c>
      <c r="Z33" s="20" t="s">
        <v>35</v>
      </c>
      <c r="AA33" s="4"/>
      <c r="AB33" s="10" t="s">
        <v>33</v>
      </c>
      <c r="AC33" s="10" t="s">
        <v>110</v>
      </c>
      <c r="AD33" s="76" t="s">
        <v>34</v>
      </c>
      <c r="AE33" s="20" t="s">
        <v>111</v>
      </c>
      <c r="AF33" s="20" t="s">
        <v>112</v>
      </c>
      <c r="AG33" s="20" t="s">
        <v>113</v>
      </c>
      <c r="AH33" s="20" t="s">
        <v>114</v>
      </c>
      <c r="AI33" s="20" t="s">
        <v>115</v>
      </c>
      <c r="AJ33" s="20" t="s">
        <v>35</v>
      </c>
      <c r="AK33" s="4"/>
      <c r="AL33" s="4"/>
      <c r="AM33" s="20" t="s">
        <v>111</v>
      </c>
      <c r="AN33" s="20" t="s">
        <v>112</v>
      </c>
      <c r="AO33" s="20" t="s">
        <v>113</v>
      </c>
      <c r="AP33" s="20" t="s">
        <v>114</v>
      </c>
      <c r="AQ33" s="20" t="s">
        <v>115</v>
      </c>
      <c r="AR33" s="20" t="s">
        <v>35</v>
      </c>
      <c r="AS33" s="4"/>
      <c r="AT33" s="4"/>
      <c r="AU33" s="20" t="s">
        <v>111</v>
      </c>
      <c r="AV33" s="20" t="s">
        <v>112</v>
      </c>
      <c r="AW33" s="20" t="s">
        <v>113</v>
      </c>
      <c r="AX33" s="20" t="s">
        <v>114</v>
      </c>
      <c r="AY33" s="20" t="s">
        <v>115</v>
      </c>
      <c r="AZ33" s="20" t="s">
        <v>35</v>
      </c>
      <c r="BA33" s="4"/>
    </row>
    <row r="34" spans="1:53" x14ac:dyDescent="0.25">
      <c r="A34" s="4" t="s">
        <v>26</v>
      </c>
      <c r="B34" s="11"/>
      <c r="C34" s="11"/>
      <c r="D34" s="68"/>
      <c r="E34" s="11"/>
      <c r="F34" s="11"/>
      <c r="G34" s="11"/>
      <c r="H34" s="11"/>
      <c r="I34" s="11"/>
      <c r="J34" s="11"/>
      <c r="M34" s="11"/>
      <c r="N34" s="11"/>
      <c r="O34" s="11"/>
      <c r="P34" s="11"/>
      <c r="Q34" s="11"/>
      <c r="R34" s="11"/>
      <c r="S34" s="4"/>
      <c r="T34" s="4"/>
      <c r="U34" s="179"/>
      <c r="V34" s="179"/>
      <c r="W34" s="179"/>
      <c r="X34" s="179"/>
      <c r="Y34" s="179"/>
      <c r="Z34" s="179"/>
      <c r="AA34" s="4"/>
      <c r="AB34" s="11"/>
      <c r="AC34" s="11"/>
      <c r="AD34" s="68"/>
      <c r="AE34" s="21"/>
      <c r="AF34" s="21"/>
      <c r="AG34" s="21"/>
      <c r="AH34" s="21"/>
      <c r="AI34" s="21"/>
      <c r="AJ34" s="21"/>
      <c r="AK34" s="4"/>
      <c r="AL34" s="4"/>
      <c r="AM34" s="21"/>
      <c r="AN34" s="21"/>
      <c r="AO34" s="21"/>
      <c r="AP34" s="21"/>
      <c r="AQ34" s="21"/>
      <c r="AR34" s="21"/>
      <c r="AS34" s="4"/>
      <c r="AT34" s="4"/>
      <c r="AU34" s="21"/>
      <c r="AV34" s="21"/>
      <c r="AW34" s="21"/>
      <c r="AX34" s="21"/>
      <c r="AY34" s="21"/>
      <c r="AZ34" s="21"/>
      <c r="BA34" s="4"/>
    </row>
    <row r="35" spans="1:53" x14ac:dyDescent="0.25">
      <c r="A35" s="177" t="str">
        <f>'Discon, Recon, Liens. NA'!A28</f>
        <v>April 2023</v>
      </c>
      <c r="B35" s="68" t="s">
        <v>220</v>
      </c>
      <c r="C35" s="11" t="s">
        <v>216</v>
      </c>
      <c r="D35" s="68" t="s">
        <v>220</v>
      </c>
      <c r="E35" s="11">
        <v>2330</v>
      </c>
      <c r="F35" s="11">
        <v>2331</v>
      </c>
      <c r="G35" s="11">
        <v>1484</v>
      </c>
      <c r="H35" s="11">
        <v>1291</v>
      </c>
      <c r="I35" s="11">
        <v>1291</v>
      </c>
      <c r="J35" s="11">
        <v>1157</v>
      </c>
      <c r="M35" s="179">
        <v>477461.79</v>
      </c>
      <c r="N35" s="179">
        <v>505916.49</v>
      </c>
      <c r="O35" s="179">
        <v>421144.53</v>
      </c>
      <c r="P35" s="179">
        <v>380197.87</v>
      </c>
      <c r="Q35" s="179">
        <v>380197.87</v>
      </c>
      <c r="R35" s="179">
        <v>347222.76</v>
      </c>
      <c r="S35" s="4"/>
      <c r="T35" s="4"/>
      <c r="U35" s="179">
        <f t="shared" ref="U35:Z37" si="4">M35/E35</f>
        <v>204.91922317596567</v>
      </c>
      <c r="V35" s="179">
        <f t="shared" si="4"/>
        <v>217.03839124839124</v>
      </c>
      <c r="W35" s="179">
        <f t="shared" si="4"/>
        <v>283.79011455525608</v>
      </c>
      <c r="X35" s="179">
        <f t="shared" si="4"/>
        <v>294.49873741285825</v>
      </c>
      <c r="Y35" s="179">
        <f t="shared" si="4"/>
        <v>294.49873741285825</v>
      </c>
      <c r="Z35" s="179">
        <f t="shared" si="4"/>
        <v>300.10610198789976</v>
      </c>
      <c r="AA35" s="4"/>
      <c r="AB35" s="68" t="s">
        <v>220</v>
      </c>
      <c r="AC35" s="11" t="s">
        <v>216</v>
      </c>
      <c r="AD35" s="68" t="s">
        <v>220</v>
      </c>
      <c r="AE35" s="21">
        <v>63</v>
      </c>
      <c r="AF35" s="21">
        <v>63</v>
      </c>
      <c r="AG35" s="21">
        <v>63</v>
      </c>
      <c r="AH35" s="21">
        <v>47</v>
      </c>
      <c r="AI35" s="21">
        <v>47</v>
      </c>
      <c r="AJ35" s="21">
        <v>47</v>
      </c>
      <c r="AK35" s="4"/>
      <c r="AL35" s="4"/>
      <c r="AM35" s="181">
        <v>66646.070000000007</v>
      </c>
      <c r="AN35" s="181">
        <v>66646.070000000007</v>
      </c>
      <c r="AO35" s="181">
        <v>66646.070000000007</v>
      </c>
      <c r="AP35" s="181">
        <v>50718.26</v>
      </c>
      <c r="AQ35" s="181">
        <v>50718.26</v>
      </c>
      <c r="AR35" s="181">
        <v>50718.26</v>
      </c>
      <c r="AS35" s="4"/>
      <c r="AT35" s="4"/>
      <c r="AU35" s="181">
        <f t="shared" ref="AU35:AZ35" si="5">AM35/AE35</f>
        <v>1057.8741269841271</v>
      </c>
      <c r="AV35" s="181">
        <f t="shared" si="5"/>
        <v>1057.8741269841271</v>
      </c>
      <c r="AW35" s="181">
        <f t="shared" si="5"/>
        <v>1057.8741269841271</v>
      </c>
      <c r="AX35" s="181">
        <f t="shared" si="5"/>
        <v>1079.111914893617</v>
      </c>
      <c r="AY35" s="181">
        <f t="shared" si="5"/>
        <v>1079.111914893617</v>
      </c>
      <c r="AZ35" s="181">
        <f t="shared" si="5"/>
        <v>1079.111914893617</v>
      </c>
      <c r="BA35" s="4"/>
    </row>
    <row r="36" spans="1:53" x14ac:dyDescent="0.25">
      <c r="A36" s="177" t="str">
        <f>'Discon, Recon, Liens. NA'!A29</f>
        <v>May 2023</v>
      </c>
      <c r="B36" s="68" t="s">
        <v>220</v>
      </c>
      <c r="C36" s="11" t="s">
        <v>216</v>
      </c>
      <c r="D36" s="68" t="s">
        <v>220</v>
      </c>
      <c r="E36" s="11">
        <v>1283</v>
      </c>
      <c r="F36" s="11">
        <v>2250</v>
      </c>
      <c r="G36" s="11">
        <v>1845</v>
      </c>
      <c r="H36" s="11">
        <v>1283</v>
      </c>
      <c r="I36" s="11">
        <v>1283</v>
      </c>
      <c r="J36" s="11">
        <v>1124</v>
      </c>
      <c r="M36" s="179">
        <v>390256.25</v>
      </c>
      <c r="N36" s="179">
        <v>549099.56999999995</v>
      </c>
      <c r="O36" s="179">
        <v>485529.8</v>
      </c>
      <c r="P36" s="179">
        <v>390256.25</v>
      </c>
      <c r="Q36" s="179">
        <v>390256.25</v>
      </c>
      <c r="R36" s="179">
        <v>354373.47</v>
      </c>
      <c r="S36" s="4"/>
      <c r="T36" s="4"/>
      <c r="U36" s="179">
        <f>M36/E36</f>
        <v>304.17478565861262</v>
      </c>
      <c r="V36" s="179">
        <f>N36/F36</f>
        <v>244.0442533333333</v>
      </c>
      <c r="W36" s="179">
        <f t="shared" si="4"/>
        <v>263.15978319783198</v>
      </c>
      <c r="X36" s="179">
        <f t="shared" si="4"/>
        <v>304.17478565861262</v>
      </c>
      <c r="Y36" s="179">
        <f t="shared" si="4"/>
        <v>304.17478565861262</v>
      </c>
      <c r="Z36" s="179">
        <f t="shared" si="4"/>
        <v>315.27888790035587</v>
      </c>
      <c r="AA36" s="4"/>
      <c r="AB36" s="68" t="s">
        <v>220</v>
      </c>
      <c r="AC36" s="11" t="s">
        <v>216</v>
      </c>
      <c r="AD36" s="68" t="s">
        <v>220</v>
      </c>
      <c r="AE36" s="21">
        <v>112</v>
      </c>
      <c r="AF36" s="21">
        <v>112</v>
      </c>
      <c r="AG36" s="21">
        <v>57</v>
      </c>
      <c r="AH36" s="21">
        <v>57</v>
      </c>
      <c r="AI36" s="21">
        <v>57</v>
      </c>
      <c r="AJ36" s="21">
        <v>45</v>
      </c>
      <c r="AK36" s="4"/>
      <c r="AL36" s="4"/>
      <c r="AM36" s="181">
        <v>80309.64</v>
      </c>
      <c r="AN36" s="181">
        <v>80309.64</v>
      </c>
      <c r="AO36" s="181">
        <v>63009.46</v>
      </c>
      <c r="AP36" s="181">
        <v>63009.46</v>
      </c>
      <c r="AQ36" s="181">
        <v>63009.46</v>
      </c>
      <c r="AR36" s="181">
        <v>48307.8</v>
      </c>
      <c r="AS36" s="4"/>
      <c r="AT36" s="4"/>
      <c r="AU36" s="181">
        <f t="shared" ref="AU36:AZ37" si="6">AM36/AE36</f>
        <v>717.05035714285714</v>
      </c>
      <c r="AV36" s="181">
        <f t="shared" si="6"/>
        <v>717.05035714285714</v>
      </c>
      <c r="AW36" s="181">
        <f t="shared" si="6"/>
        <v>1105.4291228070176</v>
      </c>
      <c r="AX36" s="181">
        <f t="shared" si="6"/>
        <v>1105.4291228070176</v>
      </c>
      <c r="AY36" s="181">
        <f t="shared" si="6"/>
        <v>1105.4291228070176</v>
      </c>
      <c r="AZ36" s="181">
        <f t="shared" si="6"/>
        <v>1073.5066666666667</v>
      </c>
      <c r="BA36" s="4"/>
    </row>
    <row r="37" spans="1:53" x14ac:dyDescent="0.25">
      <c r="A37" s="177" t="str">
        <f>'Discon, Recon, Liens. NA'!A30</f>
        <v>June 2023</v>
      </c>
      <c r="B37" s="68" t="s">
        <v>220</v>
      </c>
      <c r="C37" s="11" t="s">
        <v>216</v>
      </c>
      <c r="D37" s="68" t="s">
        <v>220</v>
      </c>
      <c r="E37" s="11">
        <v>2286</v>
      </c>
      <c r="F37" s="11">
        <v>2286</v>
      </c>
      <c r="G37" s="11">
        <v>1843</v>
      </c>
      <c r="H37" s="11">
        <v>1549</v>
      </c>
      <c r="I37" s="11">
        <v>1136</v>
      </c>
      <c r="J37" s="11">
        <v>1136</v>
      </c>
      <c r="M37" s="179">
        <v>568413.89</v>
      </c>
      <c r="N37" s="11">
        <v>568413.89</v>
      </c>
      <c r="O37" s="179">
        <v>502284.17</v>
      </c>
      <c r="P37" s="179">
        <v>448637.18</v>
      </c>
      <c r="Q37" s="179">
        <v>369776.04</v>
      </c>
      <c r="R37" s="179">
        <v>369776.04</v>
      </c>
      <c r="S37" s="4"/>
      <c r="T37" s="4"/>
      <c r="U37" s="179">
        <f>M37/E37</f>
        <v>248.64999562554681</v>
      </c>
      <c r="V37" s="179">
        <f>N37/F37</f>
        <v>248.64999562554681</v>
      </c>
      <c r="W37" s="179">
        <f t="shared" si="4"/>
        <v>272.53617471513837</v>
      </c>
      <c r="X37" s="179">
        <f t="shared" si="4"/>
        <v>289.63020012911556</v>
      </c>
      <c r="Y37" s="179">
        <f t="shared" si="4"/>
        <v>325.50707746478872</v>
      </c>
      <c r="Z37" s="179">
        <f t="shared" si="4"/>
        <v>325.50707746478872</v>
      </c>
      <c r="AA37" s="4"/>
      <c r="AB37" s="68" t="s">
        <v>220</v>
      </c>
      <c r="AC37" s="11" t="s">
        <v>216</v>
      </c>
      <c r="AD37" s="68" t="s">
        <v>220</v>
      </c>
      <c r="AE37" s="21">
        <v>88</v>
      </c>
      <c r="AF37" s="21">
        <v>88</v>
      </c>
      <c r="AG37" s="21">
        <v>88</v>
      </c>
      <c r="AH37" s="21">
        <v>54</v>
      </c>
      <c r="AI37" s="21">
        <v>54</v>
      </c>
      <c r="AJ37" s="21">
        <v>54</v>
      </c>
      <c r="AK37" s="4"/>
      <c r="AL37" s="4"/>
      <c r="AM37" s="181">
        <v>75211.23</v>
      </c>
      <c r="AN37" s="181">
        <v>75211.23</v>
      </c>
      <c r="AO37" s="181">
        <v>75211.23</v>
      </c>
      <c r="AP37" s="181">
        <v>60791.18</v>
      </c>
      <c r="AQ37" s="181">
        <v>60791.18</v>
      </c>
      <c r="AR37" s="181">
        <v>60791.18</v>
      </c>
      <c r="AS37" s="4"/>
      <c r="AT37" s="4"/>
      <c r="AU37" s="181">
        <f t="shared" si="6"/>
        <v>854.67306818181817</v>
      </c>
      <c r="AV37" s="181">
        <f t="shared" si="6"/>
        <v>854.67306818181817</v>
      </c>
      <c r="AW37" s="181">
        <f t="shared" si="6"/>
        <v>854.67306818181817</v>
      </c>
      <c r="AX37" s="181">
        <f t="shared" si="6"/>
        <v>1125.7625925925927</v>
      </c>
      <c r="AY37" s="181">
        <f t="shared" si="6"/>
        <v>1125.7625925925927</v>
      </c>
      <c r="AZ37" s="181">
        <f t="shared" si="6"/>
        <v>1125.7625925925927</v>
      </c>
      <c r="BA37" s="4"/>
    </row>
    <row r="38" spans="1:53" x14ac:dyDescent="0.25">
      <c r="A38" s="177"/>
      <c r="B38" s="68"/>
      <c r="C38" s="11"/>
      <c r="D38" s="68"/>
      <c r="E38" s="183"/>
      <c r="F38" s="183"/>
      <c r="G38" s="183"/>
      <c r="H38" s="183"/>
      <c r="I38" s="183"/>
      <c r="J38" s="183"/>
      <c r="M38" s="184"/>
      <c r="N38" s="184"/>
      <c r="O38" s="184"/>
      <c r="P38" s="184"/>
      <c r="Q38" s="184"/>
      <c r="R38" s="184"/>
      <c r="S38" s="4"/>
      <c r="T38" s="4"/>
      <c r="U38" s="179"/>
      <c r="V38" s="179"/>
      <c r="W38" s="179"/>
      <c r="X38" s="179"/>
      <c r="Y38" s="179"/>
      <c r="Z38" s="179"/>
      <c r="AA38" s="4"/>
      <c r="AB38" s="68"/>
      <c r="AC38" s="11"/>
      <c r="AD38" s="68"/>
      <c r="AE38" s="183"/>
      <c r="AF38" s="183"/>
      <c r="AG38" s="183"/>
      <c r="AH38" s="183"/>
      <c r="AI38" s="183"/>
      <c r="AJ38" s="183"/>
      <c r="AK38" s="4"/>
      <c r="AL38" s="4"/>
      <c r="AM38" s="184"/>
      <c r="AN38" s="184"/>
      <c r="AO38" s="184"/>
      <c r="AP38" s="184"/>
      <c r="AQ38" s="184"/>
      <c r="AR38" s="184"/>
      <c r="AS38" s="4"/>
      <c r="AT38" s="4"/>
      <c r="AU38" s="181"/>
      <c r="AV38" s="181"/>
      <c r="AW38" s="181"/>
      <c r="AX38" s="181"/>
      <c r="AY38" s="181"/>
      <c r="AZ38" s="181"/>
      <c r="BA38" s="4"/>
    </row>
    <row r="39" spans="1:53" x14ac:dyDescent="0.25">
      <c r="A39" s="177"/>
      <c r="B39" s="68"/>
      <c r="C39" s="11"/>
      <c r="D39" s="68"/>
      <c r="E39" s="183"/>
      <c r="F39" s="183"/>
      <c r="G39" s="183"/>
      <c r="H39" s="183"/>
      <c r="I39" s="183"/>
      <c r="J39" s="183"/>
      <c r="M39" s="184"/>
      <c r="N39" s="184"/>
      <c r="O39" s="184"/>
      <c r="P39" s="184"/>
      <c r="Q39" s="184"/>
      <c r="R39" s="184"/>
      <c r="S39" s="4"/>
      <c r="T39" s="4"/>
      <c r="U39" s="179"/>
      <c r="V39" s="179"/>
      <c r="W39" s="179"/>
      <c r="X39" s="179"/>
      <c r="Y39" s="179"/>
      <c r="Z39" s="179"/>
      <c r="AA39" s="4"/>
      <c r="AB39" s="68"/>
      <c r="AC39" s="11"/>
      <c r="AD39" s="68"/>
      <c r="AE39" s="183"/>
      <c r="AF39" s="183"/>
      <c r="AG39" s="183"/>
      <c r="AH39" s="183"/>
      <c r="AI39" s="183"/>
      <c r="AJ39" s="183"/>
      <c r="AK39" s="4"/>
      <c r="AL39" s="4"/>
      <c r="AM39" s="184"/>
      <c r="AN39" s="184"/>
      <c r="AO39" s="184"/>
      <c r="AP39" s="184"/>
      <c r="AQ39" s="184"/>
      <c r="AR39" s="184"/>
      <c r="AS39" s="4"/>
      <c r="AT39" s="4"/>
      <c r="AU39" s="181"/>
      <c r="AV39" s="181"/>
      <c r="AW39" s="181"/>
      <c r="AX39" s="181"/>
      <c r="AY39" s="181"/>
      <c r="AZ39" s="181"/>
      <c r="BA39" s="4"/>
    </row>
    <row r="40" spans="1:53" x14ac:dyDescent="0.25">
      <c r="A40" s="177"/>
      <c r="B40" s="68"/>
      <c r="C40" s="11"/>
      <c r="D40" s="68"/>
      <c r="E40" s="183"/>
      <c r="F40" s="183"/>
      <c r="G40" s="183"/>
      <c r="H40" s="183"/>
      <c r="I40" s="183"/>
      <c r="J40" s="183"/>
      <c r="M40" s="184"/>
      <c r="N40" s="184"/>
      <c r="O40" s="184"/>
      <c r="P40" s="184"/>
      <c r="Q40" s="184"/>
      <c r="R40" s="184"/>
      <c r="S40" s="4"/>
      <c r="T40" s="4"/>
      <c r="U40" s="179"/>
      <c r="V40" s="179"/>
      <c r="W40" s="179"/>
      <c r="X40" s="179"/>
      <c r="Y40" s="179"/>
      <c r="Z40" s="179"/>
      <c r="AA40" s="4"/>
      <c r="AB40" s="68"/>
      <c r="AC40" s="11"/>
      <c r="AD40" s="68"/>
      <c r="AE40" s="183"/>
      <c r="AF40" s="183"/>
      <c r="AG40" s="183"/>
      <c r="AH40" s="183"/>
      <c r="AI40" s="183"/>
      <c r="AJ40" s="183"/>
      <c r="AK40" s="4"/>
      <c r="AL40" s="4"/>
      <c r="AM40" s="184"/>
      <c r="AN40" s="184"/>
      <c r="AO40" s="184"/>
      <c r="AP40" s="184"/>
      <c r="AQ40" s="184"/>
      <c r="AR40" s="184"/>
      <c r="AS40" s="4"/>
      <c r="AT40" s="4"/>
      <c r="AU40" s="181"/>
      <c r="AV40" s="181"/>
      <c r="AW40" s="181"/>
      <c r="AX40" s="181"/>
      <c r="AY40" s="181"/>
      <c r="AZ40" s="181"/>
      <c r="BA40" s="4"/>
    </row>
    <row r="41" spans="1:53" x14ac:dyDescent="0.25">
      <c r="A41" s="177"/>
      <c r="B41" s="68"/>
      <c r="C41" s="11"/>
      <c r="D41" s="68"/>
      <c r="E41" s="183"/>
      <c r="F41" s="183"/>
      <c r="G41" s="183"/>
      <c r="H41" s="183"/>
      <c r="I41" s="183"/>
      <c r="J41" s="183"/>
      <c r="M41" s="184"/>
      <c r="N41" s="184"/>
      <c r="O41" s="184"/>
      <c r="P41" s="184"/>
      <c r="Q41" s="184"/>
      <c r="R41" s="184"/>
      <c r="S41" s="4"/>
      <c r="T41" s="4"/>
      <c r="U41" s="179"/>
      <c r="V41" s="179"/>
      <c r="W41" s="179"/>
      <c r="X41" s="179"/>
      <c r="Y41" s="179"/>
      <c r="Z41" s="179"/>
      <c r="AA41" s="4"/>
      <c r="AB41" s="68"/>
      <c r="AC41" s="11"/>
      <c r="AD41" s="68"/>
      <c r="AE41" s="183"/>
      <c r="AF41" s="183"/>
      <c r="AG41" s="183"/>
      <c r="AH41" s="183"/>
      <c r="AI41" s="183"/>
      <c r="AJ41" s="183"/>
      <c r="AK41" s="4"/>
      <c r="AL41" s="4"/>
      <c r="AM41" s="184"/>
      <c r="AN41" s="184"/>
      <c r="AO41" s="184"/>
      <c r="AP41" s="184"/>
      <c r="AQ41" s="184"/>
      <c r="AR41" s="184"/>
      <c r="AS41" s="4"/>
      <c r="AT41" s="4"/>
      <c r="AU41" s="181"/>
      <c r="AV41" s="181"/>
      <c r="AW41" s="181"/>
      <c r="AX41" s="181"/>
      <c r="AY41" s="181"/>
      <c r="AZ41" s="181"/>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1"/>
      <c r="AF42" s="21"/>
      <c r="AG42" s="21"/>
      <c r="AH42" s="21"/>
      <c r="AI42" s="21"/>
      <c r="AJ42" s="21"/>
      <c r="AK42" s="4"/>
      <c r="AL42" s="4"/>
      <c r="AM42" s="21"/>
      <c r="AN42" s="21"/>
      <c r="AO42" s="21"/>
      <c r="AP42" s="21"/>
      <c r="AQ42" s="21"/>
      <c r="AR42" s="21"/>
      <c r="AS42" s="4"/>
      <c r="AT42" s="4"/>
      <c r="AU42" s="181"/>
      <c r="AV42" s="181"/>
      <c r="AW42" s="181"/>
      <c r="AX42" s="181"/>
      <c r="AY42" s="181"/>
      <c r="AZ42" s="181"/>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ht="13.8" thickBot="1" x14ac:dyDescent="0.3">
      <c r="B45" s="11"/>
      <c r="C45" s="11"/>
      <c r="D45" s="68"/>
      <c r="E45" s="11"/>
      <c r="F45" s="11"/>
      <c r="G45" s="11"/>
      <c r="H45" s="11"/>
      <c r="I45" s="11"/>
      <c r="J45" s="11"/>
      <c r="M45" s="92"/>
      <c r="N45" s="11"/>
      <c r="O45" s="11"/>
      <c r="P45" s="11"/>
      <c r="Q45" s="11"/>
      <c r="R45" s="11"/>
      <c r="S45" s="4"/>
      <c r="T45" s="4"/>
      <c r="U45" s="161"/>
      <c r="V45" s="11"/>
      <c r="W45" s="11"/>
      <c r="X45" s="11"/>
      <c r="Y45" s="11"/>
      <c r="Z45" s="11"/>
      <c r="AA45" s="4"/>
      <c r="AB45" s="92"/>
      <c r="AC45" s="92"/>
      <c r="AD45" s="84"/>
      <c r="AE45" s="21"/>
      <c r="AF45" s="21"/>
      <c r="AG45" s="21"/>
      <c r="AH45" s="21"/>
      <c r="AI45" s="21"/>
      <c r="AJ45" s="21"/>
      <c r="AK45" s="4"/>
      <c r="AL45" s="4"/>
      <c r="AM45" s="163"/>
      <c r="AN45" s="21"/>
      <c r="AO45" s="21"/>
      <c r="AP45" s="21"/>
      <c r="AQ45" s="21"/>
      <c r="AR45" s="21"/>
      <c r="AS45" s="4"/>
      <c r="AT45" s="4"/>
      <c r="AU45" s="163"/>
      <c r="AV45" s="21"/>
      <c r="AW45" s="21"/>
      <c r="AX45" s="21"/>
      <c r="AY45" s="21"/>
      <c r="AZ45" s="21"/>
      <c r="BA45" s="4"/>
    </row>
    <row r="46" spans="1:53" ht="13.8" thickBot="1" x14ac:dyDescent="0.3">
      <c r="B46" s="93" t="s">
        <v>163</v>
      </c>
      <c r="C46" s="100"/>
      <c r="D46" s="107"/>
      <c r="E46" s="95"/>
      <c r="F46" s="95"/>
      <c r="G46" s="95"/>
      <c r="H46" s="95"/>
      <c r="I46" s="95"/>
      <c r="J46" s="96"/>
      <c r="L46" s="151" t="s">
        <v>164</v>
      </c>
      <c r="M46" s="139"/>
      <c r="N46" s="154"/>
      <c r="O46" s="95"/>
      <c r="P46" s="95"/>
      <c r="Q46" s="95"/>
      <c r="R46" s="96"/>
      <c r="S46" s="4"/>
      <c r="T46" s="151" t="s">
        <v>189</v>
      </c>
      <c r="U46" s="97"/>
      <c r="V46" s="95"/>
      <c r="W46" s="95"/>
      <c r="X46" s="95"/>
      <c r="Y46" s="95"/>
      <c r="Z46" s="96"/>
      <c r="AA46" s="4"/>
      <c r="AB46" s="93" t="s">
        <v>163</v>
      </c>
      <c r="AC46" s="100"/>
      <c r="AD46" s="107"/>
      <c r="AE46" s="104"/>
      <c r="AF46" s="105"/>
      <c r="AG46" s="105"/>
      <c r="AH46" s="105"/>
      <c r="AI46" s="105"/>
      <c r="AJ46" s="106"/>
      <c r="AK46" s="4"/>
      <c r="AL46" s="151" t="s">
        <v>164</v>
      </c>
      <c r="AM46" s="104"/>
      <c r="AN46" s="105"/>
      <c r="AO46" s="105"/>
      <c r="AP46" s="105"/>
      <c r="AQ46" s="105"/>
      <c r="AR46" s="106"/>
      <c r="AS46" s="4"/>
      <c r="AT46" s="151" t="s">
        <v>189</v>
      </c>
      <c r="AU46" s="104"/>
      <c r="AV46" s="105"/>
      <c r="AW46" s="105"/>
      <c r="AX46" s="105"/>
      <c r="AY46" s="105"/>
      <c r="AZ46" s="106"/>
      <c r="BA46" s="4"/>
    </row>
    <row r="47" spans="1:53" s="4" customFormat="1" x14ac:dyDescent="0.25"/>
    <row r="48" spans="1:53" ht="15" customHeight="1" x14ac:dyDescent="0.25">
      <c r="B48" s="19"/>
      <c r="C48" s="19"/>
      <c r="D48" s="23"/>
      <c r="E48" s="258" t="str">
        <f>E16</f>
        <v>Number of Residential Customers in Arrears</v>
      </c>
      <c r="F48" s="258"/>
      <c r="G48" s="258"/>
      <c r="H48" s="258"/>
      <c r="I48" s="258"/>
      <c r="J48" s="258"/>
      <c r="K48" s="59"/>
      <c r="L48" s="23"/>
      <c r="M48" s="259" t="str">
        <f>M32</f>
        <v>Residential Arrearage Dollars</v>
      </c>
      <c r="N48" s="260"/>
      <c r="O48" s="260"/>
      <c r="P48" s="260"/>
      <c r="Q48" s="260"/>
      <c r="R48" s="261"/>
      <c r="S48" s="4"/>
      <c r="T48" s="23"/>
      <c r="U48" s="259" t="str">
        <f>U16</f>
        <v>Average Amount of Residential Arrearage Dollars</v>
      </c>
      <c r="V48" s="260"/>
      <c r="W48" s="260"/>
      <c r="X48" s="260"/>
      <c r="Y48" s="260"/>
      <c r="Z48" s="261"/>
      <c r="AA48" s="4"/>
      <c r="AB48" s="4"/>
      <c r="AC48" s="4"/>
      <c r="AD48" s="4"/>
      <c r="AE48" s="255" t="s">
        <v>193</v>
      </c>
      <c r="AF48" s="256"/>
      <c r="AG48" s="256"/>
      <c r="AH48" s="256"/>
      <c r="AI48" s="256"/>
      <c r="AJ48" s="257"/>
      <c r="AK48" s="4"/>
      <c r="AL48" s="162"/>
      <c r="AM48" s="256" t="str">
        <f>AM32</f>
        <v>Non-Residential Arrearage Dollars</v>
      </c>
      <c r="AN48" s="256"/>
      <c r="AO48" s="256"/>
      <c r="AP48" s="256"/>
      <c r="AQ48" s="256"/>
      <c r="AR48" s="257"/>
      <c r="AS48" s="4"/>
      <c r="AT48" s="162"/>
      <c r="AU48" s="255" t="str">
        <f>AU32</f>
        <v>Average Amount of Non-Residential Arrearage Dollars</v>
      </c>
      <c r="AV48" s="256"/>
      <c r="AW48" s="256"/>
      <c r="AX48" s="256"/>
      <c r="AY48" s="256"/>
      <c r="AZ48" s="257"/>
      <c r="BA48" s="4"/>
    </row>
    <row r="49" spans="1:61" x14ac:dyDescent="0.25">
      <c r="B49" s="10" t="s">
        <v>33</v>
      </c>
      <c r="C49" s="10" t="s">
        <v>110</v>
      </c>
      <c r="D49" s="76" t="s">
        <v>34</v>
      </c>
      <c r="E49" s="20" t="s">
        <v>111</v>
      </c>
      <c r="F49" s="20" t="s">
        <v>112</v>
      </c>
      <c r="G49" s="20" t="s">
        <v>113</v>
      </c>
      <c r="H49" s="20" t="s">
        <v>114</v>
      </c>
      <c r="I49" s="20" t="s">
        <v>115</v>
      </c>
      <c r="J49" s="20" t="s">
        <v>35</v>
      </c>
      <c r="K49" s="22"/>
      <c r="M49" s="20" t="s">
        <v>111</v>
      </c>
      <c r="N49" s="147" t="s">
        <v>112</v>
      </c>
      <c r="O49" s="20" t="s">
        <v>113</v>
      </c>
      <c r="P49" s="20" t="s">
        <v>114</v>
      </c>
      <c r="Q49" s="20" t="s">
        <v>115</v>
      </c>
      <c r="R49" s="20" t="s">
        <v>35</v>
      </c>
      <c r="S49" s="4"/>
      <c r="T49" s="4"/>
      <c r="U49" s="20" t="s">
        <v>111</v>
      </c>
      <c r="V49" s="20" t="s">
        <v>112</v>
      </c>
      <c r="W49" s="20" t="s">
        <v>113</v>
      </c>
      <c r="X49" s="20" t="s">
        <v>114</v>
      </c>
      <c r="Y49" s="20" t="s">
        <v>115</v>
      </c>
      <c r="Z49" s="20" t="s">
        <v>35</v>
      </c>
      <c r="AA49" s="4"/>
      <c r="AB49" s="10" t="s">
        <v>33</v>
      </c>
      <c r="AC49" s="10" t="s">
        <v>110</v>
      </c>
      <c r="AD49" s="76" t="s">
        <v>34</v>
      </c>
      <c r="AE49" s="20" t="s">
        <v>111</v>
      </c>
      <c r="AF49" s="20" t="s">
        <v>112</v>
      </c>
      <c r="AG49" s="20" t="s">
        <v>113</v>
      </c>
      <c r="AH49" s="20" t="s">
        <v>114</v>
      </c>
      <c r="AI49" s="20" t="s">
        <v>115</v>
      </c>
      <c r="AJ49" s="20" t="s">
        <v>35</v>
      </c>
      <c r="AK49" s="4"/>
      <c r="AL49" s="4"/>
      <c r="AM49" s="20" t="s">
        <v>111</v>
      </c>
      <c r="AN49" s="20" t="s">
        <v>112</v>
      </c>
      <c r="AO49" s="20" t="s">
        <v>113</v>
      </c>
      <c r="AP49" s="20" t="s">
        <v>114</v>
      </c>
      <c r="AQ49" s="20" t="s">
        <v>115</v>
      </c>
      <c r="AR49" s="20" t="s">
        <v>35</v>
      </c>
      <c r="AS49" s="4"/>
      <c r="AT49" s="4"/>
      <c r="AU49" s="20" t="s">
        <v>111</v>
      </c>
      <c r="AV49" s="20" t="s">
        <v>112</v>
      </c>
      <c r="AW49" s="20" t="s">
        <v>113</v>
      </c>
      <c r="AX49" s="20" t="s">
        <v>114</v>
      </c>
      <c r="AY49" s="20" t="s">
        <v>115</v>
      </c>
      <c r="AZ49" s="20" t="s">
        <v>35</v>
      </c>
      <c r="BA49" s="4"/>
    </row>
    <row r="50" spans="1:61" x14ac:dyDescent="0.25">
      <c r="A50" s="4" t="s">
        <v>28</v>
      </c>
      <c r="B50" s="11"/>
      <c r="C50" s="11"/>
      <c r="D50" s="68"/>
      <c r="E50" s="11"/>
      <c r="F50" s="11"/>
      <c r="G50" s="11"/>
      <c r="H50" s="11"/>
      <c r="I50" s="11"/>
      <c r="J50" s="11"/>
      <c r="M50" s="179"/>
      <c r="N50" s="148"/>
      <c r="O50" s="11"/>
      <c r="P50" s="11"/>
      <c r="Q50" s="11"/>
      <c r="R50" s="11"/>
      <c r="S50" s="4"/>
      <c r="T50" s="4"/>
      <c r="U50" s="11"/>
      <c r="V50" s="11"/>
      <c r="W50" s="11"/>
      <c r="X50" s="11"/>
      <c r="Y50" s="11"/>
      <c r="Z50" s="11"/>
      <c r="AA50" s="4"/>
      <c r="AB50" s="11"/>
      <c r="AC50" s="11"/>
      <c r="AD50" s="68"/>
      <c r="AE50" s="21"/>
      <c r="AF50" s="21"/>
      <c r="AG50" s="21"/>
      <c r="AH50" s="21"/>
      <c r="AI50" s="21"/>
      <c r="AJ50" s="21"/>
      <c r="AK50" s="4"/>
      <c r="AL50" s="4"/>
      <c r="AM50" s="181"/>
      <c r="AN50" s="21"/>
      <c r="AO50" s="21"/>
      <c r="AP50" s="21"/>
      <c r="AQ50" s="21"/>
      <c r="AR50" s="21"/>
      <c r="AS50" s="4"/>
      <c r="AT50" s="4"/>
      <c r="AU50" s="21"/>
      <c r="AV50" s="21"/>
      <c r="AW50" s="21"/>
      <c r="AX50" s="21"/>
      <c r="AY50" s="21"/>
      <c r="AZ50" s="21"/>
      <c r="BA50" s="4"/>
    </row>
    <row r="51" spans="1:61" x14ac:dyDescent="0.25">
      <c r="A51" s="177" t="str">
        <f>'Discon, Recon, Liens. NA'!A39</f>
        <v>April 2019</v>
      </c>
      <c r="B51" s="68" t="s">
        <v>220</v>
      </c>
      <c r="C51" s="11" t="s">
        <v>216</v>
      </c>
      <c r="D51" s="68" t="s">
        <v>220</v>
      </c>
      <c r="E51" s="11">
        <v>2813</v>
      </c>
      <c r="F51" s="11">
        <v>2232</v>
      </c>
      <c r="G51" s="11">
        <v>1441</v>
      </c>
      <c r="H51" s="11">
        <v>1225</v>
      </c>
      <c r="I51" s="11">
        <v>1225</v>
      </c>
      <c r="J51" s="11">
        <v>968</v>
      </c>
      <c r="M51" s="179">
        <v>294128.7</v>
      </c>
      <c r="N51" s="190">
        <v>227851.14</v>
      </c>
      <c r="O51" s="179">
        <v>127103.75</v>
      </c>
      <c r="P51" s="179">
        <v>101897.94</v>
      </c>
      <c r="Q51" s="179">
        <v>96522.97</v>
      </c>
      <c r="R51" s="179">
        <v>66072.649999999994</v>
      </c>
      <c r="S51" s="4"/>
      <c r="T51" s="4"/>
      <c r="U51" s="179">
        <f t="shared" ref="U51:Z53" si="7">M51/E51</f>
        <v>104.56050479914683</v>
      </c>
      <c r="V51" s="179">
        <f t="shared" si="7"/>
        <v>102.08384408602151</v>
      </c>
      <c r="W51" s="179">
        <f t="shared" si="7"/>
        <v>88.205239417071482</v>
      </c>
      <c r="X51" s="179">
        <f t="shared" si="7"/>
        <v>83.181991836734696</v>
      </c>
      <c r="Y51" s="179">
        <f t="shared" si="7"/>
        <v>78.794261224489802</v>
      </c>
      <c r="Z51" s="179">
        <f t="shared" si="7"/>
        <v>68.256869834710741</v>
      </c>
      <c r="AA51" s="4"/>
      <c r="AB51" s="68" t="s">
        <v>220</v>
      </c>
      <c r="AC51" s="11" t="s">
        <v>216</v>
      </c>
      <c r="AD51" s="68" t="s">
        <v>220</v>
      </c>
      <c r="AE51" s="21">
        <v>111</v>
      </c>
      <c r="AF51" s="21">
        <v>49</v>
      </c>
      <c r="AG51" s="21">
        <v>49</v>
      </c>
      <c r="AH51" s="21">
        <v>28</v>
      </c>
      <c r="AI51" s="21">
        <v>28</v>
      </c>
      <c r="AJ51" s="21">
        <v>28</v>
      </c>
      <c r="AK51" s="4"/>
      <c r="AL51" s="4"/>
      <c r="AM51" s="181">
        <v>34920.44</v>
      </c>
      <c r="AN51" s="181">
        <v>14840.55</v>
      </c>
      <c r="AO51" s="181">
        <v>14840.55</v>
      </c>
      <c r="AP51" s="181">
        <v>6255.62</v>
      </c>
      <c r="AQ51" s="181">
        <v>6255.62</v>
      </c>
      <c r="AR51" s="181">
        <v>6255.62</v>
      </c>
      <c r="AS51" s="4"/>
      <c r="AT51" s="4"/>
      <c r="AU51" s="181">
        <f t="shared" ref="AU51:AZ51" si="8">AM51/AE51</f>
        <v>314.59855855855858</v>
      </c>
      <c r="AV51" s="181">
        <f t="shared" si="8"/>
        <v>302.86836734693878</v>
      </c>
      <c r="AW51" s="181">
        <f t="shared" si="8"/>
        <v>302.86836734693878</v>
      </c>
      <c r="AX51" s="181">
        <f t="shared" si="8"/>
        <v>223.41499999999999</v>
      </c>
      <c r="AY51" s="181">
        <f t="shared" si="8"/>
        <v>223.41499999999999</v>
      </c>
      <c r="AZ51" s="181">
        <f t="shared" si="8"/>
        <v>223.41499999999999</v>
      </c>
    </row>
    <row r="52" spans="1:61" x14ac:dyDescent="0.25">
      <c r="A52" s="177" t="str">
        <f>'Discon, Recon, Liens. NA'!A40</f>
        <v>May 2019</v>
      </c>
      <c r="B52" s="68" t="s">
        <v>220</v>
      </c>
      <c r="C52" s="11" t="s">
        <v>216</v>
      </c>
      <c r="D52" s="68" t="s">
        <v>220</v>
      </c>
      <c r="E52" s="11">
        <v>2823</v>
      </c>
      <c r="F52" s="11">
        <v>2267</v>
      </c>
      <c r="G52" s="11">
        <v>1800</v>
      </c>
      <c r="H52" s="11">
        <v>1236</v>
      </c>
      <c r="I52" s="11">
        <v>1236</v>
      </c>
      <c r="J52" s="11">
        <v>1053</v>
      </c>
      <c r="M52" s="179">
        <v>359634.64</v>
      </c>
      <c r="N52" s="190">
        <v>279413.15000000002</v>
      </c>
      <c r="O52" s="179">
        <v>213119.44</v>
      </c>
      <c r="P52" s="179">
        <v>123649.74</v>
      </c>
      <c r="Q52" s="179">
        <v>123649.74</v>
      </c>
      <c r="R52" s="179">
        <v>88082.05</v>
      </c>
      <c r="S52" s="4"/>
      <c r="T52" s="4"/>
      <c r="U52" s="179">
        <f t="shared" si="7"/>
        <v>127.39448813319164</v>
      </c>
      <c r="V52" s="179">
        <f t="shared" si="7"/>
        <v>123.25238200264668</v>
      </c>
      <c r="W52" s="179">
        <f t="shared" si="7"/>
        <v>118.39968888888889</v>
      </c>
      <c r="X52" s="179">
        <f t="shared" si="7"/>
        <v>100.04024271844661</v>
      </c>
      <c r="Y52" s="179">
        <f t="shared" si="7"/>
        <v>100.04024271844661</v>
      </c>
      <c r="Z52" s="179">
        <f t="shared" si="7"/>
        <v>83.648670465337133</v>
      </c>
      <c r="AA52" s="4"/>
      <c r="AB52" s="68" t="s">
        <v>220</v>
      </c>
      <c r="AC52" s="11" t="s">
        <v>216</v>
      </c>
      <c r="AD52" s="68" t="s">
        <v>220</v>
      </c>
      <c r="AE52" s="21">
        <v>89</v>
      </c>
      <c r="AF52" s="21">
        <v>89</v>
      </c>
      <c r="AG52" s="21">
        <v>42</v>
      </c>
      <c r="AH52" s="21">
        <v>42</v>
      </c>
      <c r="AI52" s="21">
        <v>26</v>
      </c>
      <c r="AJ52" s="21">
        <v>26</v>
      </c>
      <c r="AK52" s="4"/>
      <c r="AL52" s="4"/>
      <c r="AM52" s="181">
        <v>31109.33</v>
      </c>
      <c r="AN52" s="181">
        <v>31109.33</v>
      </c>
      <c r="AO52" s="181">
        <v>14334.36</v>
      </c>
      <c r="AP52" s="181">
        <v>14334.36</v>
      </c>
      <c r="AQ52" s="181">
        <v>6093.52</v>
      </c>
      <c r="AR52" s="181">
        <v>6093.52</v>
      </c>
      <c r="AS52" s="4"/>
      <c r="AT52" s="4"/>
      <c r="AU52" s="181">
        <f t="shared" ref="AU52:AZ53" si="9">AM52/AE52</f>
        <v>349.54303370786516</v>
      </c>
      <c r="AV52" s="181">
        <f t="shared" si="9"/>
        <v>349.54303370786516</v>
      </c>
      <c r="AW52" s="181">
        <f t="shared" si="9"/>
        <v>341.29428571428571</v>
      </c>
      <c r="AX52" s="181">
        <f t="shared" si="9"/>
        <v>341.29428571428571</v>
      </c>
      <c r="AY52" s="181">
        <f t="shared" si="9"/>
        <v>234.36615384615385</v>
      </c>
      <c r="AZ52" s="181">
        <f t="shared" si="9"/>
        <v>234.36615384615385</v>
      </c>
      <c r="BA52" s="4"/>
    </row>
    <row r="53" spans="1:61" x14ac:dyDescent="0.25">
      <c r="A53" s="177" t="str">
        <f>'Discon, Recon, Liens. NA'!A41</f>
        <v>June 2019</v>
      </c>
      <c r="B53" s="68" t="s">
        <v>220</v>
      </c>
      <c r="C53" s="11" t="s">
        <v>216</v>
      </c>
      <c r="D53" s="68" t="s">
        <v>220</v>
      </c>
      <c r="E53" s="11">
        <v>2309</v>
      </c>
      <c r="F53" s="11">
        <v>2309</v>
      </c>
      <c r="G53" s="11">
        <v>1842</v>
      </c>
      <c r="H53" s="11">
        <v>1531</v>
      </c>
      <c r="I53" s="11">
        <v>1094</v>
      </c>
      <c r="J53" s="11">
        <v>1094</v>
      </c>
      <c r="M53" s="179">
        <v>311025.18</v>
      </c>
      <c r="N53" s="190">
        <v>311025.18</v>
      </c>
      <c r="O53" s="179">
        <v>242199.18</v>
      </c>
      <c r="P53" s="179">
        <v>187104.94</v>
      </c>
      <c r="Q53" s="179">
        <v>110788.65</v>
      </c>
      <c r="R53" s="179">
        <v>110788.65</v>
      </c>
      <c r="S53" s="4"/>
      <c r="T53" s="4"/>
      <c r="U53" s="179">
        <f t="shared" si="7"/>
        <v>134.70124729320051</v>
      </c>
      <c r="V53" s="179">
        <f t="shared" si="7"/>
        <v>134.70124729320051</v>
      </c>
      <c r="W53" s="179">
        <f t="shared" si="7"/>
        <v>131.48706840390878</v>
      </c>
      <c r="X53" s="179">
        <f t="shared" si="7"/>
        <v>122.21093403004572</v>
      </c>
      <c r="Y53" s="179">
        <f t="shared" si="7"/>
        <v>101.26933272394881</v>
      </c>
      <c r="Z53" s="179">
        <f t="shared" si="7"/>
        <v>101.26933272394881</v>
      </c>
      <c r="AA53" s="4"/>
      <c r="AB53" s="68" t="s">
        <v>220</v>
      </c>
      <c r="AC53" s="11" t="s">
        <v>216</v>
      </c>
      <c r="AD53" s="68" t="s">
        <v>220</v>
      </c>
      <c r="AE53" s="21">
        <v>73</v>
      </c>
      <c r="AF53" s="21">
        <v>73</v>
      </c>
      <c r="AG53" s="21">
        <v>73</v>
      </c>
      <c r="AH53" s="21">
        <v>35</v>
      </c>
      <c r="AI53" s="21">
        <v>35</v>
      </c>
      <c r="AJ53" s="21">
        <v>35</v>
      </c>
      <c r="AK53" s="4"/>
      <c r="AL53" s="4"/>
      <c r="AM53" s="181">
        <v>25522.1</v>
      </c>
      <c r="AN53" s="181">
        <v>25522.1</v>
      </c>
      <c r="AO53" s="181">
        <v>25522.1</v>
      </c>
      <c r="AP53" s="181">
        <v>10970.06</v>
      </c>
      <c r="AQ53" s="181">
        <v>10970.06</v>
      </c>
      <c r="AR53" s="181">
        <v>10970.06</v>
      </c>
      <c r="AS53" s="4"/>
      <c r="AT53" s="4"/>
      <c r="AU53" s="181">
        <f t="shared" si="9"/>
        <v>349.61780821917807</v>
      </c>
      <c r="AV53" s="181">
        <f t="shared" si="9"/>
        <v>349.61780821917807</v>
      </c>
      <c r="AW53" s="181">
        <f t="shared" si="9"/>
        <v>349.61780821917807</v>
      </c>
      <c r="AX53" s="181">
        <f t="shared" si="9"/>
        <v>313.43028571428567</v>
      </c>
      <c r="AY53" s="181">
        <f t="shared" si="9"/>
        <v>313.43028571428567</v>
      </c>
      <c r="AZ53" s="181">
        <f t="shared" si="9"/>
        <v>313.43028571428567</v>
      </c>
      <c r="BA53" s="4"/>
    </row>
    <row r="54" spans="1:61" x14ac:dyDescent="0.25">
      <c r="A54" s="177"/>
      <c r="B54" s="68"/>
      <c r="C54" s="11"/>
      <c r="D54" s="68"/>
      <c r="E54" s="186"/>
      <c r="F54" s="186"/>
      <c r="G54" s="186"/>
      <c r="H54" s="186"/>
      <c r="I54" s="186"/>
      <c r="J54" s="186"/>
      <c r="M54" s="11"/>
      <c r="N54" s="148"/>
      <c r="O54" s="11"/>
      <c r="P54" s="11"/>
      <c r="Q54" s="11"/>
      <c r="R54" s="11"/>
      <c r="S54" s="4"/>
      <c r="T54" s="4"/>
      <c r="U54" s="179"/>
      <c r="V54" s="179"/>
      <c r="W54" s="179"/>
      <c r="X54" s="179"/>
      <c r="Y54" s="179"/>
      <c r="Z54" s="179"/>
      <c r="AA54" s="4"/>
      <c r="AB54" s="68"/>
      <c r="AC54" s="11"/>
      <c r="AD54" s="68"/>
      <c r="AE54" s="183"/>
      <c r="AF54" s="183"/>
      <c r="AG54" s="183"/>
      <c r="AH54" s="183"/>
      <c r="AI54" s="183"/>
      <c r="AJ54" s="183"/>
      <c r="AK54" s="4"/>
      <c r="AL54" s="4"/>
      <c r="AM54" s="184"/>
      <c r="AN54" s="184"/>
      <c r="AO54" s="184"/>
      <c r="AP54" s="184"/>
      <c r="AQ54" s="184"/>
      <c r="AR54" s="184"/>
      <c r="AS54" s="4"/>
      <c r="AT54" s="4"/>
      <c r="AU54" s="181"/>
      <c r="AV54" s="181"/>
      <c r="AW54" s="181"/>
      <c r="AX54" s="181"/>
      <c r="AY54" s="181"/>
      <c r="AZ54" s="181"/>
      <c r="BA54" s="4"/>
    </row>
    <row r="55" spans="1:61" x14ac:dyDescent="0.25">
      <c r="A55" s="177"/>
      <c r="B55" s="68"/>
      <c r="C55" s="11"/>
      <c r="D55" s="68"/>
      <c r="E55" s="186"/>
      <c r="F55" s="186"/>
      <c r="G55" s="186"/>
      <c r="H55" s="186"/>
      <c r="I55" s="186"/>
      <c r="J55" s="186"/>
      <c r="M55" s="184"/>
      <c r="N55" s="185"/>
      <c r="O55" s="184"/>
      <c r="P55" s="184"/>
      <c r="Q55" s="184"/>
      <c r="R55" s="184"/>
      <c r="S55" s="4"/>
      <c r="T55" s="4"/>
      <c r="U55" s="179"/>
      <c r="V55" s="179"/>
      <c r="W55" s="179"/>
      <c r="X55" s="179"/>
      <c r="Y55" s="179"/>
      <c r="Z55" s="179"/>
      <c r="AA55" s="4"/>
      <c r="AB55" s="68"/>
      <c r="AC55" s="11"/>
      <c r="AD55" s="68"/>
      <c r="AE55" s="183"/>
      <c r="AF55" s="183"/>
      <c r="AG55" s="183"/>
      <c r="AH55" s="183"/>
      <c r="AI55" s="183"/>
      <c r="AJ55" s="183"/>
      <c r="AK55" s="4"/>
      <c r="AL55" s="4"/>
      <c r="AM55" s="184"/>
      <c r="AN55" s="184"/>
      <c r="AO55" s="184"/>
      <c r="AP55" s="184"/>
      <c r="AQ55" s="184"/>
      <c r="AR55" s="184"/>
      <c r="AS55" s="4"/>
      <c r="AT55" s="4"/>
      <c r="AU55" s="181"/>
      <c r="AV55" s="181"/>
      <c r="AW55" s="181"/>
      <c r="AX55" s="181"/>
      <c r="AY55" s="181"/>
      <c r="AZ55" s="181"/>
      <c r="BA55" s="4"/>
    </row>
    <row r="56" spans="1:61" x14ac:dyDescent="0.25">
      <c r="A56" s="177"/>
      <c r="B56" s="68"/>
      <c r="C56" s="11"/>
      <c r="D56" s="68"/>
      <c r="E56" s="186"/>
      <c r="F56" s="186"/>
      <c r="G56" s="186"/>
      <c r="H56" s="186"/>
      <c r="I56" s="186"/>
      <c r="J56" s="186"/>
      <c r="M56" s="184"/>
      <c r="N56" s="185"/>
      <c r="O56" s="184"/>
      <c r="P56" s="184"/>
      <c r="Q56" s="184"/>
      <c r="R56" s="184"/>
      <c r="S56" s="4"/>
      <c r="T56" s="4"/>
      <c r="U56" s="179"/>
      <c r="V56" s="179"/>
      <c r="W56" s="179"/>
      <c r="X56" s="179"/>
      <c r="Y56" s="179"/>
      <c r="Z56" s="179"/>
      <c r="AA56" s="4"/>
      <c r="AB56" s="68"/>
      <c r="AC56" s="11"/>
      <c r="AD56" s="68"/>
      <c r="AE56" s="183"/>
      <c r="AF56" s="183"/>
      <c r="AG56" s="183"/>
      <c r="AH56" s="183"/>
      <c r="AI56" s="183"/>
      <c r="AJ56" s="183"/>
      <c r="AK56" s="4"/>
      <c r="AL56" s="4"/>
      <c r="AM56" s="184"/>
      <c r="AN56" s="184"/>
      <c r="AO56" s="184"/>
      <c r="AP56" s="184"/>
      <c r="AQ56" s="184"/>
      <c r="AR56" s="184"/>
      <c r="AS56" s="4"/>
      <c r="AT56" s="4"/>
      <c r="AU56" s="181"/>
      <c r="AV56" s="181"/>
      <c r="AW56" s="181"/>
      <c r="AX56" s="181"/>
      <c r="AY56" s="181"/>
      <c r="AZ56" s="181"/>
      <c r="BA56" s="4"/>
    </row>
    <row r="57" spans="1:61" x14ac:dyDescent="0.25">
      <c r="A57" s="177"/>
      <c r="B57" s="68"/>
      <c r="C57" s="11"/>
      <c r="D57" s="68"/>
      <c r="E57" s="186"/>
      <c r="F57" s="186"/>
      <c r="G57" s="186"/>
      <c r="H57" s="186"/>
      <c r="I57" s="186"/>
      <c r="J57" s="186"/>
      <c r="M57" s="184"/>
      <c r="N57" s="185"/>
      <c r="O57" s="184"/>
      <c r="P57" s="184"/>
      <c r="Q57" s="184"/>
      <c r="R57" s="184"/>
      <c r="S57" s="4"/>
      <c r="T57" s="4"/>
      <c r="U57" s="179"/>
      <c r="V57" s="179"/>
      <c r="W57" s="179"/>
      <c r="X57" s="179"/>
      <c r="Y57" s="179"/>
      <c r="Z57" s="179"/>
      <c r="AA57" s="4"/>
      <c r="AB57" s="68"/>
      <c r="AC57" s="11"/>
      <c r="AD57" s="68"/>
      <c r="AE57" s="183"/>
      <c r="AF57" s="183"/>
      <c r="AG57" s="183"/>
      <c r="AH57" s="183"/>
      <c r="AI57" s="183"/>
      <c r="AJ57" s="183"/>
      <c r="AK57" s="4"/>
      <c r="AL57" s="4"/>
      <c r="AM57" s="184"/>
      <c r="AN57" s="184"/>
      <c r="AO57" s="184"/>
      <c r="AP57" s="184"/>
      <c r="AQ57" s="184"/>
      <c r="AR57" s="184"/>
      <c r="AS57" s="4"/>
      <c r="AT57" s="4"/>
      <c r="AU57" s="181"/>
      <c r="AV57" s="181"/>
      <c r="AW57" s="181"/>
      <c r="AX57" s="181"/>
      <c r="AY57" s="181"/>
      <c r="AZ57" s="181"/>
      <c r="BA57" s="4"/>
    </row>
    <row r="58" spans="1:61" x14ac:dyDescent="0.25">
      <c r="B58" s="11"/>
      <c r="C58" s="11"/>
      <c r="D58" s="68"/>
      <c r="E58" s="11"/>
      <c r="F58" s="11"/>
      <c r="G58" s="11"/>
      <c r="H58" s="11"/>
      <c r="I58" s="11"/>
      <c r="J58" s="11"/>
      <c r="M58" s="11"/>
      <c r="N58" s="148"/>
      <c r="O58" s="11"/>
      <c r="P58" s="11"/>
      <c r="Q58" s="11"/>
      <c r="R58" s="11"/>
      <c r="S58" s="4"/>
      <c r="T58" s="4"/>
      <c r="U58" s="11"/>
      <c r="V58" s="11"/>
      <c r="W58" s="11"/>
      <c r="X58" s="11"/>
      <c r="Y58" s="11"/>
      <c r="Z58" s="11"/>
      <c r="AA58" s="4"/>
      <c r="AB58" s="11"/>
      <c r="AC58" s="11"/>
      <c r="AD58" s="68"/>
      <c r="AE58" s="21"/>
      <c r="AF58" s="21"/>
      <c r="AG58" s="21"/>
      <c r="AH58" s="21"/>
      <c r="AI58" s="21"/>
      <c r="AJ58" s="21"/>
      <c r="AK58" s="4"/>
      <c r="AL58" s="4"/>
      <c r="AM58" s="21"/>
      <c r="AN58" s="21"/>
      <c r="AO58" s="21"/>
      <c r="AP58" s="21"/>
      <c r="AQ58" s="21"/>
      <c r="AR58" s="21"/>
      <c r="AS58" s="4"/>
      <c r="AT58" s="4"/>
      <c r="AU58" s="21"/>
      <c r="AV58" s="21"/>
      <c r="AW58" s="21"/>
      <c r="AX58" s="21"/>
      <c r="AY58" s="181"/>
      <c r="AZ58" s="181"/>
      <c r="BA58" s="4"/>
    </row>
    <row r="59" spans="1:61" x14ac:dyDescent="0.25">
      <c r="B59" s="11"/>
      <c r="C59" s="11"/>
      <c r="D59" s="68"/>
      <c r="E59" s="11"/>
      <c r="F59" s="11"/>
      <c r="G59" s="11"/>
      <c r="H59" s="11"/>
      <c r="I59" s="11"/>
      <c r="J59" s="11"/>
      <c r="M59" s="11"/>
      <c r="N59" s="148"/>
      <c r="O59" s="11"/>
      <c r="P59" s="11"/>
      <c r="Q59" s="11"/>
      <c r="R59" s="11"/>
      <c r="S59" s="4"/>
      <c r="T59" s="4"/>
      <c r="U59" s="11"/>
      <c r="V59" s="11"/>
      <c r="W59" s="11"/>
      <c r="X59" s="11"/>
      <c r="Y59" s="11"/>
      <c r="Z59" s="11"/>
      <c r="AA59" s="4"/>
      <c r="AB59" s="11"/>
      <c r="AC59" s="11"/>
      <c r="AD59" s="68"/>
      <c r="AE59" s="21"/>
      <c r="AF59" s="21"/>
      <c r="AG59" s="21"/>
      <c r="AH59" s="21"/>
      <c r="AI59" s="21"/>
      <c r="AJ59" s="21"/>
      <c r="AK59" s="4"/>
      <c r="AL59" s="4"/>
      <c r="AM59" s="21"/>
      <c r="AN59" s="187"/>
      <c r="AO59" s="21"/>
      <c r="AP59" s="21"/>
      <c r="AQ59" s="21"/>
      <c r="AR59" s="21"/>
      <c r="AS59" s="4"/>
      <c r="AT59" s="4"/>
      <c r="AU59" s="21"/>
      <c r="AV59" s="21"/>
      <c r="AW59" s="21"/>
      <c r="AX59" s="21"/>
      <c r="AY59" s="181"/>
      <c r="AZ59" s="181"/>
      <c r="BA59" s="4"/>
    </row>
    <row r="60" spans="1:61" x14ac:dyDescent="0.25">
      <c r="B60" s="11"/>
      <c r="C60" s="11"/>
      <c r="D60" s="68"/>
      <c r="E60" s="11"/>
      <c r="F60" s="11"/>
      <c r="G60" s="11"/>
      <c r="H60" s="11"/>
      <c r="I60" s="11"/>
      <c r="J60" s="11"/>
      <c r="M60" s="11"/>
      <c r="N60" s="148"/>
      <c r="O60" s="11"/>
      <c r="P60" s="11"/>
      <c r="Q60" s="11"/>
      <c r="R60" s="11"/>
      <c r="S60" s="4"/>
      <c r="T60" s="4"/>
      <c r="U60" s="11"/>
      <c r="V60" s="11"/>
      <c r="W60" s="11"/>
      <c r="X60" s="11"/>
      <c r="Y60" s="11"/>
      <c r="Z60" s="11"/>
      <c r="AA60" s="4"/>
      <c r="AB60" s="11"/>
      <c r="AC60" s="11"/>
      <c r="AD60" s="68"/>
      <c r="AE60" s="21"/>
      <c r="AF60" s="21"/>
      <c r="AG60" s="21"/>
      <c r="AH60" s="21"/>
      <c r="AI60" s="21"/>
      <c r="AJ60" s="21"/>
      <c r="AK60" s="4"/>
      <c r="AL60" s="4"/>
      <c r="AM60" s="21"/>
      <c r="AN60" s="21"/>
      <c r="AO60" s="21"/>
      <c r="AP60" s="21"/>
      <c r="AQ60" s="21"/>
      <c r="AR60" s="21"/>
      <c r="AS60" s="4"/>
      <c r="AT60" s="4"/>
      <c r="AU60" s="21"/>
      <c r="AV60" s="21"/>
      <c r="AW60" s="21"/>
      <c r="AX60" s="21"/>
      <c r="AY60" s="181"/>
      <c r="AZ60" s="181"/>
      <c r="BA60" s="4"/>
    </row>
    <row r="61" spans="1:61" ht="13.8" thickBot="1" x14ac:dyDescent="0.3">
      <c r="B61" s="11"/>
      <c r="C61" s="11"/>
      <c r="D61" s="68"/>
      <c r="E61" s="11"/>
      <c r="F61" s="11"/>
      <c r="G61" s="11"/>
      <c r="H61" s="11"/>
      <c r="I61" s="11"/>
      <c r="J61" s="11"/>
      <c r="M61" s="92"/>
      <c r="N61" s="148"/>
      <c r="O61" s="11"/>
      <c r="P61" s="11"/>
      <c r="Q61" s="11"/>
      <c r="R61" s="11"/>
      <c r="S61" s="4"/>
      <c r="T61" s="4"/>
      <c r="U61" s="161"/>
      <c r="V61" s="11"/>
      <c r="W61" s="11"/>
      <c r="X61" s="11"/>
      <c r="Y61" s="11"/>
      <c r="Z61" s="11"/>
      <c r="AA61" s="4"/>
      <c r="AB61" s="92"/>
      <c r="AC61" s="92"/>
      <c r="AD61" s="84"/>
      <c r="AE61" s="21"/>
      <c r="AF61" s="21"/>
      <c r="AG61" s="21"/>
      <c r="AH61" s="21"/>
      <c r="AI61" s="21"/>
      <c r="AJ61" s="21"/>
      <c r="AK61" s="4"/>
      <c r="AL61" s="4"/>
      <c r="AM61" s="163"/>
      <c r="AN61" s="21"/>
      <c r="AO61" s="21"/>
      <c r="AP61" s="21"/>
      <c r="AQ61" s="21"/>
      <c r="AR61" s="21"/>
      <c r="AS61" s="4"/>
      <c r="AT61" s="4"/>
      <c r="AU61" s="163"/>
      <c r="AV61" s="21"/>
      <c r="AW61" s="21"/>
      <c r="AX61" s="21"/>
      <c r="AY61" s="181"/>
      <c r="AZ61" s="181"/>
      <c r="BA61" s="4"/>
    </row>
    <row r="62" spans="1:61" ht="13.8" thickBot="1" x14ac:dyDescent="0.3">
      <c r="B62" s="93" t="s">
        <v>163</v>
      </c>
      <c r="C62" s="100"/>
      <c r="D62" s="107"/>
      <c r="E62" s="95"/>
      <c r="F62" s="95"/>
      <c r="G62" s="95"/>
      <c r="H62" s="95"/>
      <c r="I62" s="95"/>
      <c r="J62" s="96"/>
      <c r="L62" s="151" t="s">
        <v>164</v>
      </c>
      <c r="M62" s="139"/>
      <c r="N62" s="154"/>
      <c r="O62" s="95"/>
      <c r="P62" s="95"/>
      <c r="Q62" s="95"/>
      <c r="R62" s="96"/>
      <c r="S62" s="4"/>
      <c r="T62" s="151" t="s">
        <v>189</v>
      </c>
      <c r="U62" s="97"/>
      <c r="V62" s="95"/>
      <c r="W62" s="95"/>
      <c r="X62" s="95"/>
      <c r="Y62" s="95"/>
      <c r="Z62" s="96"/>
      <c r="AA62" s="4"/>
      <c r="AB62" s="93" t="s">
        <v>163</v>
      </c>
      <c r="AC62" s="100"/>
      <c r="AD62" s="107"/>
      <c r="AE62" s="104"/>
      <c r="AF62" s="105"/>
      <c r="AG62" s="105"/>
      <c r="AH62" s="105"/>
      <c r="AI62" s="105"/>
      <c r="AJ62" s="106"/>
      <c r="AK62" s="4"/>
      <c r="AL62" s="151" t="s">
        <v>164</v>
      </c>
      <c r="AM62" s="104"/>
      <c r="AN62" s="105"/>
      <c r="AO62" s="105"/>
      <c r="AP62" s="105"/>
      <c r="AQ62" s="105"/>
      <c r="AR62" s="106"/>
      <c r="AS62" s="4"/>
      <c r="AT62" s="151" t="s">
        <v>189</v>
      </c>
      <c r="AU62" s="104"/>
      <c r="AV62" s="105"/>
      <c r="AW62" s="105"/>
      <c r="AX62" s="105"/>
      <c r="AY62" s="105"/>
      <c r="AZ62" s="106"/>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I36" sqref="I36"/>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36</v>
      </c>
      <c r="B1" s="4"/>
      <c r="C1" s="4"/>
      <c r="D1" s="4"/>
      <c r="E1" s="4"/>
      <c r="F1" s="4"/>
      <c r="G1" s="14"/>
      <c r="H1" s="4"/>
      <c r="I1" s="4"/>
      <c r="J1" s="4"/>
      <c r="L1" s="58" t="s">
        <v>38</v>
      </c>
      <c r="M1" s="14"/>
      <c r="N1" s="14"/>
      <c r="O1" s="4"/>
      <c r="P1" s="4"/>
      <c r="Q1" s="4"/>
      <c r="R1" s="4"/>
      <c r="S1" s="4"/>
      <c r="T1" s="4"/>
      <c r="V1" s="58" t="s">
        <v>40</v>
      </c>
      <c r="W1" s="4"/>
      <c r="X1" s="4"/>
      <c r="Y1" s="4"/>
      <c r="Z1" s="4"/>
      <c r="AA1" s="4"/>
      <c r="AB1" s="4"/>
      <c r="AC1" s="4"/>
      <c r="AD1" s="4"/>
    </row>
    <row r="2" spans="1:30" ht="78" customHeight="1" thickBot="1" x14ac:dyDescent="0.35">
      <c r="A2" s="269" t="s">
        <v>37</v>
      </c>
      <c r="B2" s="270"/>
      <c r="C2" s="270"/>
      <c r="D2" s="271"/>
      <c r="E2" s="108"/>
      <c r="F2" s="108"/>
      <c r="G2" s="108"/>
      <c r="H2" s="108"/>
      <c r="I2" s="4"/>
      <c r="J2" s="4"/>
      <c r="L2" s="272" t="s">
        <v>39</v>
      </c>
      <c r="M2" s="273"/>
      <c r="N2" s="274"/>
      <c r="O2" s="16"/>
      <c r="P2" s="16"/>
      <c r="Q2" s="16"/>
      <c r="R2" s="4"/>
      <c r="S2" s="4"/>
      <c r="T2" s="4"/>
      <c r="V2" s="272" t="s">
        <v>41</v>
      </c>
      <c r="W2" s="273"/>
      <c r="X2" s="273"/>
      <c r="Y2" s="274"/>
      <c r="Z2" s="16"/>
      <c r="AA2" s="16"/>
      <c r="AB2" s="16"/>
      <c r="AC2" s="4"/>
      <c r="AD2" s="4"/>
    </row>
    <row r="3" spans="1:30" x14ac:dyDescent="0.3">
      <c r="A3" s="164"/>
      <c r="B3" s="164"/>
      <c r="C3" s="164"/>
      <c r="D3" s="164"/>
      <c r="E3" s="108"/>
      <c r="F3" s="108"/>
      <c r="G3" s="108"/>
      <c r="H3" s="108"/>
      <c r="I3" s="4"/>
      <c r="J3" s="4"/>
      <c r="L3" s="165"/>
      <c r="M3" s="62"/>
      <c r="N3" s="62"/>
      <c r="O3" s="16"/>
      <c r="P3" s="16"/>
      <c r="Q3" s="16"/>
      <c r="R3" s="4"/>
      <c r="S3" s="4"/>
      <c r="T3" s="4"/>
      <c r="V3" s="165"/>
      <c r="W3" s="62"/>
      <c r="X3" s="62"/>
      <c r="Y3" s="62"/>
      <c r="Z3" s="16"/>
      <c r="AA3" s="16"/>
      <c r="AB3" s="16"/>
      <c r="AC3" s="4"/>
      <c r="AD3" s="4"/>
    </row>
    <row r="4" spans="1:30" x14ac:dyDescent="0.3">
      <c r="A4" s="6" t="s">
        <v>185</v>
      </c>
      <c r="B4" s="60"/>
      <c r="C4" s="60"/>
      <c r="D4" s="60"/>
      <c r="E4" s="60"/>
      <c r="F4" s="6"/>
      <c r="G4" s="6"/>
      <c r="H4" s="6"/>
      <c r="I4" s="4"/>
      <c r="J4" s="4"/>
      <c r="L4" s="4" t="s">
        <v>225</v>
      </c>
      <c r="M4" s="4"/>
      <c r="N4" s="4"/>
      <c r="O4" s="4"/>
      <c r="P4" s="4"/>
      <c r="Q4" s="4"/>
      <c r="R4" s="4"/>
      <c r="S4" s="4"/>
      <c r="T4" s="4"/>
      <c r="V4" s="4" t="s">
        <v>225</v>
      </c>
      <c r="W4" s="4"/>
      <c r="X4" s="4"/>
      <c r="Y4" s="4"/>
      <c r="Z4" s="4"/>
      <c r="AA4" s="4"/>
      <c r="AB4" s="4"/>
      <c r="AC4" s="4"/>
      <c r="AD4" s="4"/>
    </row>
    <row r="5" spans="1:30" x14ac:dyDescent="0.3">
      <c r="B5" s="4"/>
      <c r="C5" s="4"/>
      <c r="D5" s="4"/>
      <c r="E5" s="4"/>
      <c r="F5" s="4"/>
      <c r="G5" s="4"/>
      <c r="H5" s="4"/>
      <c r="I5" s="4"/>
      <c r="J5" s="4"/>
      <c r="L5" s="4" t="s">
        <v>226</v>
      </c>
      <c r="M5" s="4"/>
      <c r="N5" s="4"/>
      <c r="O5" s="4"/>
      <c r="P5" s="4"/>
      <c r="Q5" s="4"/>
      <c r="R5" s="4"/>
      <c r="S5" s="4"/>
      <c r="T5" s="4"/>
      <c r="V5" s="4" t="s">
        <v>226</v>
      </c>
      <c r="W5" s="4"/>
      <c r="X5" s="4"/>
      <c r="Y5" s="4"/>
      <c r="Z5" s="4"/>
      <c r="AA5" s="4"/>
      <c r="AB5" s="4"/>
      <c r="AC5" s="4"/>
      <c r="AD5" s="4"/>
    </row>
    <row r="6" spans="1:30" x14ac:dyDescent="0.3">
      <c r="A6" s="4" t="s">
        <v>223</v>
      </c>
      <c r="B6" s="4"/>
      <c r="C6" s="4"/>
      <c r="D6" s="4"/>
      <c r="E6" s="4"/>
      <c r="F6" s="4"/>
      <c r="G6" s="4"/>
      <c r="H6" s="4"/>
      <c r="I6" s="4"/>
      <c r="J6" s="4"/>
      <c r="L6" s="48"/>
      <c r="M6" s="4"/>
      <c r="N6" s="4"/>
      <c r="O6" s="4"/>
      <c r="P6" s="4"/>
      <c r="Q6" s="4"/>
      <c r="R6" s="4"/>
      <c r="S6" s="4"/>
      <c r="T6" s="4"/>
      <c r="V6" s="89" t="s">
        <v>168</v>
      </c>
      <c r="W6" s="4" t="s">
        <v>196</v>
      </c>
      <c r="X6" s="4"/>
      <c r="Y6" s="4"/>
      <c r="Z6" s="4"/>
      <c r="AA6" s="4"/>
      <c r="AB6" s="4"/>
      <c r="AC6" s="4"/>
      <c r="AD6" s="4"/>
    </row>
    <row r="7" spans="1:30" x14ac:dyDescent="0.3">
      <c r="A7" s="4" t="s">
        <v>224</v>
      </c>
      <c r="B7" s="4" t="s">
        <v>230</v>
      </c>
      <c r="C7" s="4"/>
      <c r="D7" s="4"/>
      <c r="E7" s="4"/>
      <c r="G7" s="4"/>
      <c r="H7" s="4"/>
      <c r="I7" s="4"/>
      <c r="J7" s="4"/>
      <c r="M7" s="4"/>
      <c r="N7" s="4"/>
      <c r="O7" s="4"/>
      <c r="P7" s="4"/>
      <c r="Q7" s="4"/>
      <c r="R7" s="4"/>
      <c r="S7" s="4"/>
      <c r="T7" s="4"/>
      <c r="V7" s="48"/>
      <c r="W7" s="4" t="s">
        <v>197</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198</v>
      </c>
      <c r="X8" s="4"/>
      <c r="Y8" s="4"/>
      <c r="Z8" s="4"/>
      <c r="AA8" s="4"/>
      <c r="AB8" s="4"/>
      <c r="AC8" s="4"/>
      <c r="AD8" s="4"/>
    </row>
    <row r="9" spans="1:30" x14ac:dyDescent="0.3">
      <c r="B9" s="4"/>
      <c r="C9" s="4"/>
      <c r="D9" s="4"/>
      <c r="E9" s="4"/>
      <c r="F9" s="4"/>
      <c r="G9" s="4"/>
      <c r="H9" s="4"/>
      <c r="I9" s="4"/>
      <c r="J9" s="125" t="s">
        <v>134</v>
      </c>
      <c r="L9" s="48"/>
      <c r="M9" s="4"/>
      <c r="N9" s="4"/>
      <c r="O9" s="4"/>
      <c r="P9" s="4"/>
      <c r="Q9" s="4"/>
      <c r="R9" s="4"/>
      <c r="S9" s="4"/>
      <c r="T9" s="125" t="s">
        <v>134</v>
      </c>
      <c r="V9" s="48"/>
      <c r="W9" s="4"/>
      <c r="X9" s="4"/>
      <c r="Y9" s="4"/>
      <c r="Z9" s="4"/>
      <c r="AA9" s="4"/>
      <c r="AB9" s="4"/>
      <c r="AC9" s="4"/>
      <c r="AD9" s="4"/>
    </row>
    <row r="10" spans="1:30" x14ac:dyDescent="0.3">
      <c r="A10" s="143" t="str">
        <f>Arrearages!A16</f>
        <v>TOWNSHIP OF MIDDLETOWN SEWERAGE AUTHORITY</v>
      </c>
      <c r="B10" s="4"/>
      <c r="C10" s="4"/>
      <c r="D10" s="4"/>
      <c r="E10" s="4"/>
      <c r="F10" s="4"/>
      <c r="H10" s="4"/>
      <c r="I10" s="4"/>
      <c r="L10" s="48"/>
      <c r="M10" s="4"/>
      <c r="N10" s="4"/>
      <c r="O10" s="4"/>
      <c r="V10" s="48"/>
      <c r="W10" s="4"/>
      <c r="AB10" s="4"/>
      <c r="AC10" s="4"/>
      <c r="AD10" s="4"/>
    </row>
    <row r="11" spans="1:30" ht="79.2" x14ac:dyDescent="0.3">
      <c r="A11" s="53" t="s">
        <v>129</v>
      </c>
      <c r="B11" s="65" t="s">
        <v>116</v>
      </c>
      <c r="C11" s="65" t="s">
        <v>21</v>
      </c>
      <c r="D11" s="65" t="s">
        <v>110</v>
      </c>
      <c r="E11" s="65" t="s">
        <v>22</v>
      </c>
      <c r="F11" s="66" t="s">
        <v>143</v>
      </c>
      <c r="G11" s="66" t="s">
        <v>117</v>
      </c>
      <c r="H11" s="66" t="s">
        <v>142</v>
      </c>
      <c r="I11" s="66" t="s">
        <v>44</v>
      </c>
      <c r="J11" s="66" t="s">
        <v>137</v>
      </c>
      <c r="K11" s="69"/>
      <c r="L11" s="66" t="s">
        <v>45</v>
      </c>
      <c r="M11" s="66" t="s">
        <v>160</v>
      </c>
      <c r="N11" s="66" t="s">
        <v>161</v>
      </c>
      <c r="O11" s="66" t="s">
        <v>144</v>
      </c>
      <c r="P11" s="66" t="s">
        <v>47</v>
      </c>
      <c r="Q11" s="66" t="s">
        <v>151</v>
      </c>
      <c r="R11" s="66" t="s">
        <v>48</v>
      </c>
      <c r="S11" s="66" t="s">
        <v>49</v>
      </c>
      <c r="T11" s="66" t="s">
        <v>162</v>
      </c>
      <c r="U11" s="69"/>
      <c r="V11" s="66" t="s">
        <v>50</v>
      </c>
      <c r="W11" s="66" t="s">
        <v>51</v>
      </c>
      <c r="X11" s="66" t="s">
        <v>152</v>
      </c>
      <c r="Y11" s="66" t="s">
        <v>52</v>
      </c>
      <c r="Z11" s="66" t="s">
        <v>53</v>
      </c>
      <c r="AA11" s="66" t="s">
        <v>153</v>
      </c>
      <c r="AB11" s="66" t="s">
        <v>130</v>
      </c>
      <c r="AC11" s="66" t="s">
        <v>131</v>
      </c>
      <c r="AD11" s="66" t="s">
        <v>154</v>
      </c>
    </row>
    <row r="12" spans="1:30" x14ac:dyDescent="0.3">
      <c r="A12" s="176" t="str">
        <f>Arrearages!A19</f>
        <v>April 2024</v>
      </c>
      <c r="B12" s="11"/>
      <c r="C12" s="11" t="s">
        <v>229</v>
      </c>
      <c r="D12" s="21" t="s">
        <v>216</v>
      </c>
      <c r="E12" s="21" t="s">
        <v>229</v>
      </c>
      <c r="F12" s="21"/>
      <c r="G12" s="21"/>
      <c r="H12" s="181"/>
      <c r="I12" s="181"/>
      <c r="J12" s="21"/>
      <c r="L12" s="21"/>
      <c r="M12" s="181"/>
      <c r="N12" s="21"/>
      <c r="O12" s="21"/>
      <c r="P12" s="21"/>
      <c r="Q12" s="21"/>
      <c r="R12" s="21"/>
      <c r="S12" s="21"/>
      <c r="T12" s="21"/>
      <c r="V12" s="21"/>
      <c r="W12" s="21"/>
      <c r="X12" s="21"/>
      <c r="Y12" s="21"/>
      <c r="Z12" s="21"/>
      <c r="AA12" s="21"/>
      <c r="AB12" s="21"/>
      <c r="AC12" s="21"/>
      <c r="AD12" s="21"/>
    </row>
    <row r="13" spans="1:30" x14ac:dyDescent="0.3">
      <c r="A13" s="176" t="str">
        <f>Arrearages!A20</f>
        <v>May 2024</v>
      </c>
      <c r="B13" s="11"/>
      <c r="C13" s="11" t="s">
        <v>229</v>
      </c>
      <c r="D13" s="21" t="s">
        <v>216</v>
      </c>
      <c r="E13" s="21" t="s">
        <v>229</v>
      </c>
      <c r="F13" s="21"/>
      <c r="G13" s="21"/>
      <c r="H13" s="21"/>
      <c r="I13" s="181"/>
      <c r="J13" s="21"/>
      <c r="L13" s="21"/>
      <c r="M13" s="21"/>
      <c r="N13" s="21"/>
      <c r="O13" s="21"/>
      <c r="P13" s="21"/>
      <c r="Q13" s="21"/>
      <c r="R13" s="21"/>
      <c r="S13" s="21"/>
      <c r="T13" s="21"/>
      <c r="V13" s="21"/>
      <c r="W13" s="21"/>
      <c r="X13" s="21"/>
      <c r="Y13" s="21"/>
      <c r="Z13" s="21"/>
      <c r="AA13" s="21"/>
      <c r="AB13" s="21"/>
      <c r="AC13" s="21"/>
      <c r="AD13" s="21"/>
    </row>
    <row r="14" spans="1:30" x14ac:dyDescent="0.3">
      <c r="A14" s="176" t="str">
        <f>Arrearages!A21</f>
        <v>June 2024</v>
      </c>
      <c r="B14" s="11"/>
      <c r="C14" s="11" t="s">
        <v>229</v>
      </c>
      <c r="D14" s="21" t="s">
        <v>216</v>
      </c>
      <c r="E14" s="21" t="s">
        <v>229</v>
      </c>
      <c r="F14" s="21"/>
      <c r="G14" s="21"/>
      <c r="H14" s="21"/>
      <c r="I14" s="181"/>
      <c r="J14" s="21"/>
      <c r="L14" s="21"/>
      <c r="M14" s="21"/>
      <c r="N14" s="21"/>
      <c r="O14" s="21"/>
      <c r="P14" s="21"/>
      <c r="Q14" s="21"/>
      <c r="R14" s="21"/>
      <c r="S14" s="21"/>
      <c r="T14" s="21"/>
      <c r="V14" s="21"/>
      <c r="W14" s="21"/>
      <c r="X14" s="21"/>
      <c r="Y14" s="21"/>
      <c r="Z14" s="21"/>
      <c r="AA14" s="21"/>
      <c r="AB14" s="21"/>
      <c r="AC14" s="21"/>
      <c r="AD14" s="21"/>
    </row>
    <row r="15" spans="1:30" x14ac:dyDescent="0.3">
      <c r="A15" s="176"/>
      <c r="B15" s="11"/>
      <c r="C15" s="11"/>
      <c r="D15" s="21"/>
      <c r="E15" s="21"/>
      <c r="F15" s="21"/>
      <c r="G15" s="21"/>
      <c r="H15" s="21"/>
      <c r="I15" s="181"/>
      <c r="J15" s="21"/>
      <c r="L15" s="21"/>
      <c r="M15" s="21"/>
      <c r="N15" s="21"/>
      <c r="O15" s="21"/>
      <c r="P15" s="21"/>
      <c r="Q15" s="21"/>
      <c r="R15" s="21"/>
      <c r="S15" s="21"/>
      <c r="T15" s="21"/>
      <c r="V15" s="21"/>
      <c r="W15" s="21"/>
      <c r="X15" s="21"/>
      <c r="Y15" s="21"/>
      <c r="Z15" s="21"/>
      <c r="AA15" s="21"/>
      <c r="AB15" s="21"/>
      <c r="AC15" s="21"/>
      <c r="AD15" s="21"/>
    </row>
    <row r="16" spans="1:30" x14ac:dyDescent="0.3">
      <c r="A16" s="176"/>
      <c r="B16" s="11"/>
      <c r="C16" s="11"/>
      <c r="D16" s="21"/>
      <c r="E16" s="21"/>
      <c r="F16" s="11"/>
      <c r="G16" s="11"/>
      <c r="H16" s="11"/>
      <c r="I16" s="179"/>
      <c r="J16" s="11"/>
      <c r="L16" s="11"/>
      <c r="M16" s="11"/>
      <c r="N16" s="11"/>
      <c r="O16" s="11"/>
      <c r="P16" s="11"/>
      <c r="Q16" s="11"/>
      <c r="R16" s="11"/>
      <c r="S16" s="11"/>
      <c r="T16" s="11"/>
      <c r="V16" s="11"/>
      <c r="W16" s="11"/>
      <c r="X16" s="11"/>
      <c r="Y16" s="11"/>
      <c r="Z16" s="11"/>
      <c r="AA16" s="11"/>
      <c r="AB16" s="11"/>
      <c r="AC16" s="11"/>
      <c r="AD16" s="11"/>
    </row>
    <row r="17" spans="1:30" x14ac:dyDescent="0.3">
      <c r="A17" s="176"/>
      <c r="B17" s="11"/>
      <c r="C17" s="11"/>
      <c r="D17" s="21"/>
      <c r="E17" s="21"/>
      <c r="F17" s="11"/>
      <c r="G17" s="11"/>
      <c r="H17" s="11"/>
      <c r="I17" s="179"/>
      <c r="J17" s="11"/>
      <c r="L17" s="11"/>
      <c r="M17" s="11"/>
      <c r="N17" s="11"/>
      <c r="O17" s="11"/>
      <c r="P17" s="11"/>
      <c r="Q17" s="11"/>
      <c r="R17" s="11"/>
      <c r="S17" s="11"/>
      <c r="T17" s="11"/>
      <c r="V17" s="11"/>
      <c r="W17" s="11"/>
      <c r="X17" s="11"/>
      <c r="Y17" s="11"/>
      <c r="Z17" s="11"/>
      <c r="AA17" s="11"/>
      <c r="AB17" s="11"/>
      <c r="AC17" s="11"/>
      <c r="AD17" s="11"/>
    </row>
    <row r="18" spans="1:30" x14ac:dyDescent="0.3">
      <c r="A18" s="176"/>
      <c r="B18" s="11"/>
      <c r="C18" s="11"/>
      <c r="D18" s="21"/>
      <c r="E18" s="21"/>
      <c r="F18" s="11"/>
      <c r="G18" s="11"/>
      <c r="H18" s="11"/>
      <c r="I18" s="179"/>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21"/>
      <c r="E19" s="21"/>
      <c r="F19" s="11"/>
      <c r="G19" s="11"/>
      <c r="H19" s="11"/>
      <c r="I19" s="179"/>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21"/>
      <c r="E20" s="21"/>
      <c r="F20" s="11"/>
      <c r="G20" s="11"/>
      <c r="H20" s="11"/>
      <c r="I20" s="179"/>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92"/>
      <c r="C21" s="11"/>
      <c r="D21" s="21"/>
      <c r="E21" s="21"/>
      <c r="F21" s="92"/>
      <c r="G21" s="92"/>
      <c r="H21" s="92"/>
      <c r="I21" s="92"/>
      <c r="J21" s="92"/>
      <c r="L21" s="92"/>
      <c r="M21" s="92"/>
      <c r="N21" s="92"/>
      <c r="O21" s="92"/>
      <c r="P21" s="92"/>
      <c r="Q21" s="92"/>
      <c r="R21" s="92"/>
      <c r="S21" s="92"/>
      <c r="T21" s="92"/>
      <c r="V21" s="92"/>
      <c r="W21" s="92"/>
      <c r="X21" s="92"/>
      <c r="Y21" s="92"/>
      <c r="Z21" s="92"/>
      <c r="AA21" s="92"/>
      <c r="AB21" s="92"/>
      <c r="AC21" s="92"/>
      <c r="AD21" s="92"/>
    </row>
    <row r="22" spans="1:30" ht="15" thickBot="1" x14ac:dyDescent="0.35">
      <c r="A22" s="53"/>
      <c r="B22" s="93" t="s">
        <v>133</v>
      </c>
      <c r="C22" s="100"/>
      <c r="D22" s="100"/>
      <c r="E22" s="100"/>
      <c r="F22" s="95"/>
      <c r="G22" s="99" t="s">
        <v>135</v>
      </c>
      <c r="H22" s="95"/>
      <c r="I22" s="99" t="s">
        <v>135</v>
      </c>
      <c r="J22" s="99" t="s">
        <v>135</v>
      </c>
      <c r="L22" s="97"/>
      <c r="M22" s="95"/>
      <c r="N22" s="99" t="s">
        <v>135</v>
      </c>
      <c r="O22" s="95"/>
      <c r="P22" s="95"/>
      <c r="Q22" s="99" t="s">
        <v>135</v>
      </c>
      <c r="R22" s="95"/>
      <c r="S22" s="95"/>
      <c r="T22" s="99" t="s">
        <v>135</v>
      </c>
      <c r="V22" s="97"/>
      <c r="W22" s="95"/>
      <c r="X22" s="99" t="s">
        <v>135</v>
      </c>
      <c r="Y22" s="95"/>
      <c r="Z22" s="95"/>
      <c r="AA22" s="99" t="s">
        <v>135</v>
      </c>
      <c r="AB22" s="95"/>
      <c r="AC22" s="95"/>
      <c r="AD22" s="102" t="s">
        <v>135</v>
      </c>
    </row>
    <row r="23" spans="1:30" s="4" customFormat="1" ht="13.2" x14ac:dyDescent="0.25">
      <c r="A23" s="53"/>
      <c r="L23" s="48"/>
      <c r="V23" s="48"/>
    </row>
    <row r="24" spans="1:30" ht="79.2" x14ac:dyDescent="0.3">
      <c r="A24" s="53" t="s">
        <v>26</v>
      </c>
      <c r="B24" s="65" t="s">
        <v>116</v>
      </c>
      <c r="C24" s="65" t="s">
        <v>21</v>
      </c>
      <c r="D24" s="65" t="s">
        <v>110</v>
      </c>
      <c r="E24" s="65" t="s">
        <v>22</v>
      </c>
      <c r="F24" s="66" t="s">
        <v>43</v>
      </c>
      <c r="G24" s="66" t="s">
        <v>117</v>
      </c>
      <c r="H24" s="66" t="s">
        <v>136</v>
      </c>
      <c r="I24" s="66" t="s">
        <v>44</v>
      </c>
      <c r="J24" s="66" t="s">
        <v>137</v>
      </c>
      <c r="K24" s="69"/>
      <c r="L24" s="66" t="s">
        <v>45</v>
      </c>
      <c r="M24" s="66" t="s">
        <v>46</v>
      </c>
      <c r="N24" s="66" t="s">
        <v>161</v>
      </c>
      <c r="O24" s="66" t="s">
        <v>144</v>
      </c>
      <c r="P24" s="66" t="s">
        <v>47</v>
      </c>
      <c r="Q24" s="66" t="s">
        <v>151</v>
      </c>
      <c r="R24" s="66" t="s">
        <v>48</v>
      </c>
      <c r="S24" s="66" t="s">
        <v>49</v>
      </c>
      <c r="T24" s="66" t="s">
        <v>162</v>
      </c>
      <c r="U24" s="69"/>
      <c r="V24" s="66" t="s">
        <v>50</v>
      </c>
      <c r="W24" s="66" t="s">
        <v>51</v>
      </c>
      <c r="X24" s="66" t="s">
        <v>152</v>
      </c>
      <c r="Y24" s="66" t="s">
        <v>52</v>
      </c>
      <c r="Z24" s="66" t="s">
        <v>53</v>
      </c>
      <c r="AA24" s="66" t="s">
        <v>153</v>
      </c>
      <c r="AB24" s="66" t="s">
        <v>130</v>
      </c>
      <c r="AC24" s="66" t="s">
        <v>131</v>
      </c>
      <c r="AD24" s="66" t="s">
        <v>154</v>
      </c>
    </row>
    <row r="25" spans="1:30" x14ac:dyDescent="0.3">
      <c r="A25" s="177" t="str">
        <f>Arrearages!A35</f>
        <v>April 2023</v>
      </c>
      <c r="B25" s="11"/>
      <c r="C25" s="11"/>
      <c r="D25" s="21"/>
      <c r="E25" s="2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177" t="str">
        <f>Arrearages!A36</f>
        <v>May 2023</v>
      </c>
      <c r="B26" s="11"/>
      <c r="C26" s="11"/>
      <c r="D26" s="21"/>
      <c r="E26" s="2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177" t="str">
        <f>Arrearages!A37</f>
        <v>June 2023</v>
      </c>
      <c r="B27" s="11"/>
      <c r="C27" s="11"/>
      <c r="D27" s="21"/>
      <c r="E27" s="2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177"/>
      <c r="B28" s="11"/>
      <c r="C28" s="11"/>
      <c r="D28" s="21"/>
      <c r="E28" s="2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177"/>
      <c r="B29" s="11"/>
      <c r="C29" s="11"/>
      <c r="D29" s="21"/>
      <c r="E29" s="2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177"/>
      <c r="B30" s="11"/>
      <c r="C30" s="11"/>
      <c r="D30" s="21"/>
      <c r="E30" s="2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177"/>
      <c r="B31" s="11"/>
      <c r="C31" s="11"/>
      <c r="D31" s="21"/>
      <c r="E31" s="2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177"/>
      <c r="B32" s="11"/>
      <c r="C32" s="11"/>
      <c r="D32" s="21"/>
      <c r="E32" s="2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177"/>
      <c r="B33" s="11"/>
      <c r="C33" s="11"/>
      <c r="D33" s="21"/>
      <c r="E33" s="2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21"/>
      <c r="E34" s="2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93" t="s">
        <v>133</v>
      </c>
      <c r="C35" s="100"/>
      <c r="D35" s="100"/>
      <c r="E35" s="100"/>
      <c r="F35" s="95"/>
      <c r="G35" s="99" t="s">
        <v>135</v>
      </c>
      <c r="H35" s="95"/>
      <c r="I35" s="99" t="s">
        <v>135</v>
      </c>
      <c r="J35" s="99" t="s">
        <v>135</v>
      </c>
      <c r="L35" s="97"/>
      <c r="M35" s="95"/>
      <c r="N35" s="99" t="s">
        <v>135</v>
      </c>
      <c r="O35" s="95"/>
      <c r="P35" s="95"/>
      <c r="Q35" s="99" t="s">
        <v>135</v>
      </c>
      <c r="R35" s="95"/>
      <c r="S35" s="95"/>
      <c r="T35" s="99" t="s">
        <v>135</v>
      </c>
      <c r="V35" s="97"/>
      <c r="W35" s="95"/>
      <c r="X35" s="99" t="s">
        <v>135</v>
      </c>
      <c r="Y35" s="95"/>
      <c r="Z35" s="95"/>
      <c r="AA35" s="99" t="s">
        <v>135</v>
      </c>
      <c r="AB35" s="95"/>
      <c r="AC35" s="95"/>
      <c r="AD35" s="102" t="s">
        <v>135</v>
      </c>
    </row>
    <row r="36" spans="1:30" s="4" customFormat="1" ht="13.2" x14ac:dyDescent="0.25">
      <c r="A36" s="53"/>
      <c r="L36" s="48"/>
      <c r="V36" s="48"/>
    </row>
    <row r="37" spans="1:30" ht="79.2" x14ac:dyDescent="0.3">
      <c r="A37" s="53" t="s">
        <v>27</v>
      </c>
      <c r="B37" s="65" t="s">
        <v>116</v>
      </c>
      <c r="C37" s="65" t="s">
        <v>21</v>
      </c>
      <c r="D37" s="65" t="s">
        <v>110</v>
      </c>
      <c r="E37" s="65" t="s">
        <v>22</v>
      </c>
      <c r="F37" s="66" t="s">
        <v>43</v>
      </c>
      <c r="G37" s="66" t="s">
        <v>117</v>
      </c>
      <c r="H37" s="66" t="s">
        <v>136</v>
      </c>
      <c r="I37" s="66" t="s">
        <v>44</v>
      </c>
      <c r="J37" s="66" t="s">
        <v>137</v>
      </c>
      <c r="K37" s="69"/>
      <c r="L37" s="66" t="s">
        <v>45</v>
      </c>
      <c r="M37" s="66" t="s">
        <v>46</v>
      </c>
      <c r="N37" s="66" t="s">
        <v>161</v>
      </c>
      <c r="O37" s="66" t="s">
        <v>144</v>
      </c>
      <c r="P37" s="66" t="s">
        <v>47</v>
      </c>
      <c r="Q37" s="66" t="s">
        <v>151</v>
      </c>
      <c r="R37" s="66" t="s">
        <v>48</v>
      </c>
      <c r="S37" s="66" t="s">
        <v>49</v>
      </c>
      <c r="T37" s="66" t="s">
        <v>162</v>
      </c>
      <c r="U37" s="69"/>
      <c r="V37" s="66" t="s">
        <v>50</v>
      </c>
      <c r="W37" s="66" t="s">
        <v>51</v>
      </c>
      <c r="X37" s="66" t="s">
        <v>152</v>
      </c>
      <c r="Y37" s="66" t="s">
        <v>52</v>
      </c>
      <c r="Z37" s="66" t="s">
        <v>53</v>
      </c>
      <c r="AA37" s="66" t="s">
        <v>153</v>
      </c>
      <c r="AB37" s="66" t="s">
        <v>130</v>
      </c>
      <c r="AC37" s="66" t="s">
        <v>131</v>
      </c>
      <c r="AD37" s="66" t="s">
        <v>154</v>
      </c>
    </row>
    <row r="38" spans="1:30" x14ac:dyDescent="0.3">
      <c r="A38" s="177" t="str">
        <f>Arrearages!A51</f>
        <v>April 2019</v>
      </c>
      <c r="B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177" t="str">
        <f>Arrearages!A52</f>
        <v>May 2019</v>
      </c>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177" t="str">
        <f>Arrearages!A53</f>
        <v>June 2019</v>
      </c>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17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17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17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17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93" t="s">
        <v>133</v>
      </c>
      <c r="C48" s="100"/>
      <c r="D48" s="100"/>
      <c r="E48" s="100"/>
      <c r="F48" s="95"/>
      <c r="G48" s="99" t="s">
        <v>135</v>
      </c>
      <c r="H48" s="95"/>
      <c r="I48" s="99" t="s">
        <v>135</v>
      </c>
      <c r="J48" s="99" t="s">
        <v>135</v>
      </c>
      <c r="L48" s="97"/>
      <c r="M48" s="95"/>
      <c r="N48" s="99" t="s">
        <v>135</v>
      </c>
      <c r="O48" s="95"/>
      <c r="P48" s="95"/>
      <c r="Q48" s="99" t="s">
        <v>135</v>
      </c>
      <c r="R48" s="95"/>
      <c r="S48" s="95"/>
      <c r="T48" s="99" t="s">
        <v>135</v>
      </c>
      <c r="V48" s="97"/>
      <c r="W48" s="95"/>
      <c r="X48" s="99" t="s">
        <v>135</v>
      </c>
      <c r="Y48" s="95"/>
      <c r="Z48" s="95"/>
      <c r="AA48" s="99" t="s">
        <v>135</v>
      </c>
      <c r="AB48" s="95"/>
      <c r="AC48" s="95"/>
      <c r="AD48" s="102" t="s">
        <v>135</v>
      </c>
    </row>
    <row r="49" spans="1:30" s="4" customFormat="1" ht="13.2" x14ac:dyDescent="0.25">
      <c r="A49" s="53"/>
      <c r="L49" s="48"/>
      <c r="V49" s="48"/>
    </row>
    <row r="50" spans="1:30" ht="79.2" x14ac:dyDescent="0.3">
      <c r="A50" s="53" t="s">
        <v>129</v>
      </c>
      <c r="B50" s="54" t="s">
        <v>155</v>
      </c>
      <c r="C50" s="54" t="s">
        <v>21</v>
      </c>
      <c r="D50" s="54" t="s">
        <v>110</v>
      </c>
      <c r="E50" s="54" t="s">
        <v>22</v>
      </c>
      <c r="F50" s="67" t="s">
        <v>43</v>
      </c>
      <c r="G50" s="67" t="s">
        <v>117</v>
      </c>
      <c r="H50" s="67" t="s">
        <v>136</v>
      </c>
      <c r="I50" s="67" t="s">
        <v>44</v>
      </c>
      <c r="J50" s="67" t="s">
        <v>137</v>
      </c>
      <c r="K50" s="69"/>
      <c r="L50" s="67" t="s">
        <v>45</v>
      </c>
      <c r="M50" s="67" t="s">
        <v>46</v>
      </c>
      <c r="N50" s="67" t="s">
        <v>161</v>
      </c>
      <c r="O50" s="67" t="s">
        <v>144</v>
      </c>
      <c r="P50" s="67" t="s">
        <v>47</v>
      </c>
      <c r="Q50" s="67" t="s">
        <v>151</v>
      </c>
      <c r="R50" s="55" t="s">
        <v>48</v>
      </c>
      <c r="S50" s="55" t="s">
        <v>49</v>
      </c>
      <c r="T50" s="55" t="s">
        <v>162</v>
      </c>
      <c r="U50" s="71"/>
      <c r="V50" s="55" t="s">
        <v>50</v>
      </c>
      <c r="W50" s="55" t="s">
        <v>51</v>
      </c>
      <c r="X50" s="55" t="s">
        <v>152</v>
      </c>
      <c r="Y50" s="55" t="s">
        <v>52</v>
      </c>
      <c r="Z50" s="55" t="s">
        <v>53</v>
      </c>
      <c r="AA50" s="55" t="s">
        <v>153</v>
      </c>
      <c r="AB50" s="55" t="s">
        <v>130</v>
      </c>
      <c r="AC50" s="55" t="s">
        <v>131</v>
      </c>
      <c r="AD50" s="55" t="s">
        <v>154</v>
      </c>
    </row>
    <row r="51" spans="1:30" x14ac:dyDescent="0.3">
      <c r="A51" s="176" t="str">
        <f>'Discon, Recon, Liens. NA'!A50</f>
        <v>April 2024</v>
      </c>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176" t="str">
        <f>'Discon, Recon, Liens. NA'!A51</f>
        <v>May 2024</v>
      </c>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176" t="str">
        <f>'Discon, Recon, Liens. NA'!A52</f>
        <v>June 2024</v>
      </c>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17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17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17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17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17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17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93" t="s">
        <v>133</v>
      </c>
      <c r="C62" s="100"/>
      <c r="D62" s="100"/>
      <c r="E62" s="100"/>
      <c r="F62" s="95"/>
      <c r="G62" s="99" t="s">
        <v>135</v>
      </c>
      <c r="H62" s="95"/>
      <c r="I62" s="99" t="s">
        <v>135</v>
      </c>
      <c r="J62" s="99" t="s">
        <v>135</v>
      </c>
      <c r="L62" s="97"/>
      <c r="M62" s="95"/>
      <c r="N62" s="99" t="s">
        <v>135</v>
      </c>
      <c r="O62" s="95"/>
      <c r="P62" s="95"/>
      <c r="Q62" s="99" t="s">
        <v>135</v>
      </c>
      <c r="R62" s="95"/>
      <c r="S62" s="95"/>
      <c r="T62" s="99" t="s">
        <v>135</v>
      </c>
      <c r="V62" s="97"/>
      <c r="W62" s="95"/>
      <c r="X62" s="99" t="s">
        <v>135</v>
      </c>
      <c r="Y62" s="95"/>
      <c r="Z62" s="95"/>
      <c r="AA62" s="99" t="s">
        <v>135</v>
      </c>
      <c r="AB62" s="95"/>
      <c r="AC62" s="95"/>
      <c r="AD62" s="102" t="s">
        <v>135</v>
      </c>
    </row>
    <row r="63" spans="1:30" s="4" customFormat="1" ht="13.2" x14ac:dyDescent="0.25">
      <c r="L63" s="48"/>
      <c r="V63" s="48"/>
    </row>
    <row r="64" spans="1:30" ht="79.2" x14ac:dyDescent="0.3">
      <c r="A64" s="53" t="s">
        <v>26</v>
      </c>
      <c r="B64" s="54" t="s">
        <v>155</v>
      </c>
      <c r="C64" s="54" t="s">
        <v>21</v>
      </c>
      <c r="D64" s="54" t="s">
        <v>110</v>
      </c>
      <c r="E64" s="54" t="s">
        <v>22</v>
      </c>
      <c r="F64" s="67" t="s">
        <v>43</v>
      </c>
      <c r="G64" s="67" t="s">
        <v>117</v>
      </c>
      <c r="H64" s="67" t="s">
        <v>136</v>
      </c>
      <c r="I64" s="67" t="s">
        <v>44</v>
      </c>
      <c r="J64" s="67" t="s">
        <v>137</v>
      </c>
      <c r="K64" s="69"/>
      <c r="L64" s="67" t="s">
        <v>45</v>
      </c>
      <c r="M64" s="67" t="s">
        <v>46</v>
      </c>
      <c r="N64" s="67" t="s">
        <v>161</v>
      </c>
      <c r="O64" s="67" t="s">
        <v>144</v>
      </c>
      <c r="P64" s="67" t="s">
        <v>47</v>
      </c>
      <c r="Q64" s="67" t="s">
        <v>151</v>
      </c>
      <c r="R64" s="55" t="s">
        <v>48</v>
      </c>
      <c r="S64" s="55" t="s">
        <v>49</v>
      </c>
      <c r="T64" s="55" t="s">
        <v>162</v>
      </c>
      <c r="U64" s="71"/>
      <c r="V64" s="55" t="s">
        <v>50</v>
      </c>
      <c r="W64" s="55" t="s">
        <v>51</v>
      </c>
      <c r="X64" s="55" t="s">
        <v>152</v>
      </c>
      <c r="Y64" s="55" t="s">
        <v>52</v>
      </c>
      <c r="Z64" s="55" t="s">
        <v>53</v>
      </c>
      <c r="AA64" s="55" t="s">
        <v>153</v>
      </c>
      <c r="AB64" s="55" t="s">
        <v>130</v>
      </c>
      <c r="AC64" s="55" t="s">
        <v>131</v>
      </c>
      <c r="AD64" s="55" t="s">
        <v>154</v>
      </c>
    </row>
    <row r="65" spans="1:30" x14ac:dyDescent="0.3">
      <c r="A65" s="177" t="str">
        <f>'Discon, Recon, Liens. NA'!A60</f>
        <v>April 2023</v>
      </c>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177" t="str">
        <f>'Discon, Recon, Liens. NA'!A61</f>
        <v>May 2023</v>
      </c>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177" t="str">
        <f>'Discon, Recon, Liens. NA'!A62</f>
        <v>June 2023</v>
      </c>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177">
        <f>'Discon, Recon, Liens. NA'!A63</f>
        <v>0</v>
      </c>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177">
        <f>'Discon, Recon, Liens. NA'!A64</f>
        <v>0</v>
      </c>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177">
        <f>'Discon, Recon, Liens. NA'!A65</f>
        <v>0</v>
      </c>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177">
        <f>'Discon, Recon, Liens. NA'!A66</f>
        <v>0</v>
      </c>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17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B76" s="93" t="s">
        <v>133</v>
      </c>
      <c r="C76" s="100"/>
      <c r="D76" s="100"/>
      <c r="E76" s="100"/>
      <c r="F76" s="95"/>
      <c r="G76" s="99" t="s">
        <v>135</v>
      </c>
      <c r="H76" s="95"/>
      <c r="I76" s="99" t="s">
        <v>135</v>
      </c>
      <c r="J76" s="99" t="s">
        <v>135</v>
      </c>
      <c r="L76" s="97"/>
      <c r="M76" s="95"/>
      <c r="N76" s="99" t="s">
        <v>135</v>
      </c>
      <c r="O76" s="95"/>
      <c r="P76" s="95"/>
      <c r="Q76" s="99" t="s">
        <v>135</v>
      </c>
      <c r="R76" s="95"/>
      <c r="S76" s="95"/>
      <c r="T76" s="99" t="s">
        <v>135</v>
      </c>
      <c r="V76" s="97"/>
      <c r="W76" s="95"/>
      <c r="X76" s="99" t="s">
        <v>135</v>
      </c>
      <c r="Y76" s="95"/>
      <c r="Z76" s="95"/>
      <c r="AA76" s="99" t="s">
        <v>135</v>
      </c>
      <c r="AB76" s="95"/>
      <c r="AC76" s="95"/>
      <c r="AD76" s="102" t="s">
        <v>135</v>
      </c>
    </row>
    <row r="77" spans="1:30" s="4" customFormat="1" ht="13.2" x14ac:dyDescent="0.25">
      <c r="A77" s="53"/>
      <c r="L77" s="48"/>
      <c r="V77" s="48"/>
    </row>
    <row r="78" spans="1:30" ht="79.2" x14ac:dyDescent="0.3">
      <c r="A78" s="53" t="s">
        <v>27</v>
      </c>
      <c r="B78" s="54" t="s">
        <v>155</v>
      </c>
      <c r="C78" s="54" t="s">
        <v>21</v>
      </c>
      <c r="D78" s="54" t="s">
        <v>110</v>
      </c>
      <c r="E78" s="54" t="s">
        <v>22</v>
      </c>
      <c r="F78" s="67" t="s">
        <v>43</v>
      </c>
      <c r="G78" s="67" t="s">
        <v>117</v>
      </c>
      <c r="H78" s="67" t="s">
        <v>136</v>
      </c>
      <c r="I78" s="67" t="s">
        <v>44</v>
      </c>
      <c r="J78" s="67" t="s">
        <v>137</v>
      </c>
      <c r="K78" s="69"/>
      <c r="L78" s="67" t="s">
        <v>45</v>
      </c>
      <c r="M78" s="67" t="s">
        <v>46</v>
      </c>
      <c r="N78" s="67" t="s">
        <v>161</v>
      </c>
      <c r="O78" s="67" t="s">
        <v>144</v>
      </c>
      <c r="P78" s="67" t="s">
        <v>47</v>
      </c>
      <c r="Q78" s="67" t="s">
        <v>151</v>
      </c>
      <c r="R78" s="55" t="s">
        <v>48</v>
      </c>
      <c r="S78" s="55" t="s">
        <v>49</v>
      </c>
      <c r="T78" s="55" t="s">
        <v>162</v>
      </c>
      <c r="U78" s="71"/>
      <c r="V78" s="55" t="s">
        <v>50</v>
      </c>
      <c r="W78" s="55" t="s">
        <v>51</v>
      </c>
      <c r="X78" s="55" t="s">
        <v>152</v>
      </c>
      <c r="Y78" s="55" t="s">
        <v>52</v>
      </c>
      <c r="Z78" s="55" t="s">
        <v>53</v>
      </c>
      <c r="AA78" s="55" t="s">
        <v>153</v>
      </c>
      <c r="AB78" s="55" t="s">
        <v>130</v>
      </c>
      <c r="AC78" s="55" t="s">
        <v>131</v>
      </c>
      <c r="AD78" s="55" t="s">
        <v>154</v>
      </c>
    </row>
    <row r="79" spans="1:30" x14ac:dyDescent="0.3">
      <c r="A79" s="177" t="str">
        <f>'Discon, Recon, Liens. NA'!A70</f>
        <v>April 2019</v>
      </c>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177" t="str">
        <f>'Discon, Recon, Liens. NA'!A71</f>
        <v>May  2019</v>
      </c>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177" t="str">
        <f>'Discon, Recon, Liens. NA'!A72</f>
        <v>June 2019</v>
      </c>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177">
        <f>'Discon, Recon, Liens. NA'!A73</f>
        <v>0</v>
      </c>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177">
        <f>'Discon, Recon, Liens. NA'!A74</f>
        <v>0</v>
      </c>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177">
        <f>'Discon, Recon, Liens. NA'!A75</f>
        <v>0</v>
      </c>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177">
        <f>'Discon, Recon, Liens. NA'!A76</f>
        <v>0</v>
      </c>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17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67" t="s">
        <v>133</v>
      </c>
      <c r="C90" s="166"/>
      <c r="D90" s="100"/>
      <c r="E90" s="100"/>
      <c r="F90" s="95"/>
      <c r="G90" s="99" t="s">
        <v>135</v>
      </c>
      <c r="H90" s="95"/>
      <c r="I90" s="99" t="s">
        <v>135</v>
      </c>
      <c r="J90" s="99" t="s">
        <v>135</v>
      </c>
      <c r="L90" s="139"/>
      <c r="M90" s="154"/>
      <c r="N90" s="99" t="s">
        <v>135</v>
      </c>
      <c r="O90" s="95"/>
      <c r="P90" s="95"/>
      <c r="Q90" s="99" t="s">
        <v>135</v>
      </c>
      <c r="R90" s="95"/>
      <c r="S90" s="95"/>
      <c r="T90" s="99" t="s">
        <v>135</v>
      </c>
      <c r="V90" s="139"/>
      <c r="W90" s="139"/>
      <c r="X90" s="168" t="s">
        <v>135</v>
      </c>
      <c r="Y90" s="95"/>
      <c r="Z90" s="95"/>
      <c r="AA90" s="99" t="s">
        <v>135</v>
      </c>
      <c r="AB90" s="95"/>
      <c r="AC90" s="95"/>
      <c r="AD90" s="102" t="s">
        <v>135</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6" sqref="M6"/>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90</v>
      </c>
      <c r="B1" s="14"/>
      <c r="C1" s="14"/>
      <c r="D1" s="14"/>
      <c r="I1" s="58" t="s">
        <v>91</v>
      </c>
      <c r="J1" s="14"/>
      <c r="K1" s="14"/>
      <c r="M1" s="58" t="s">
        <v>92</v>
      </c>
      <c r="N1" s="14"/>
      <c r="O1" s="14"/>
      <c r="V1" s="142" t="s">
        <v>99</v>
      </c>
      <c r="W1" s="142"/>
      <c r="X1" s="63"/>
      <c r="Y1" s="63"/>
      <c r="Z1" s="63"/>
      <c r="AA1" s="63"/>
      <c r="AB1" s="5"/>
      <c r="AC1" s="5"/>
      <c r="AD1" s="5"/>
      <c r="AE1" s="5"/>
      <c r="AF1" s="5"/>
      <c r="AG1" s="5"/>
      <c r="AH1" s="5"/>
      <c r="AI1" s="5"/>
      <c r="AJ1" s="5"/>
      <c r="AK1" s="5"/>
      <c r="AL1" s="5"/>
      <c r="AM1" s="5"/>
    </row>
    <row r="2" spans="1:39" s="4" customFormat="1" ht="68.400000000000006" customHeight="1" thickBot="1" x14ac:dyDescent="0.3">
      <c r="A2" s="275" t="s">
        <v>93</v>
      </c>
      <c r="B2" s="276"/>
      <c r="C2" s="63"/>
      <c r="D2" s="63"/>
      <c r="I2" s="272" t="s">
        <v>127</v>
      </c>
      <c r="J2" s="273"/>
      <c r="K2" s="274"/>
      <c r="M2" s="275" t="s">
        <v>128</v>
      </c>
      <c r="N2" s="276"/>
      <c r="O2" s="81"/>
      <c r="P2" s="79"/>
      <c r="Q2" s="81"/>
      <c r="R2" s="81"/>
      <c r="S2" s="81"/>
      <c r="T2" s="81"/>
      <c r="V2" s="275" t="s">
        <v>105</v>
      </c>
      <c r="W2" s="276"/>
      <c r="X2" s="63"/>
      <c r="Y2" s="63"/>
      <c r="Z2" s="63"/>
      <c r="AA2" s="63"/>
      <c r="AB2" s="5"/>
      <c r="AC2" s="5"/>
      <c r="AD2" s="5"/>
      <c r="AE2" s="5"/>
      <c r="AF2" s="5"/>
      <c r="AG2" s="5"/>
      <c r="AH2" s="5"/>
      <c r="AI2" s="5"/>
      <c r="AJ2" s="5"/>
      <c r="AK2" s="5"/>
      <c r="AL2" s="5"/>
      <c r="AM2" s="5"/>
    </row>
    <row r="3" spans="1:39" s="4" customFormat="1" ht="13.2" x14ac:dyDescent="0.25">
      <c r="B3" s="169"/>
      <c r="C3" s="170"/>
      <c r="D3" s="170"/>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185</v>
      </c>
      <c r="B4" s="6"/>
      <c r="C4" s="6"/>
      <c r="D4" s="6"/>
      <c r="E4" s="171"/>
      <c r="F4" s="171"/>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2" t="s">
        <v>158</v>
      </c>
      <c r="B5" s="6"/>
      <c r="C5" s="6"/>
      <c r="D5" s="6"/>
      <c r="E5" s="62"/>
      <c r="F5" s="62"/>
      <c r="I5" s="48" t="s">
        <v>217</v>
      </c>
      <c r="M5" s="48" t="s">
        <v>217</v>
      </c>
      <c r="N5" s="63"/>
      <c r="O5" s="63"/>
      <c r="P5" s="63"/>
      <c r="Q5" s="63"/>
      <c r="R5" s="63"/>
      <c r="S5" s="63"/>
      <c r="T5" s="63"/>
      <c r="V5" s="48" t="s">
        <v>210</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209</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25" t="s">
        <v>134</v>
      </c>
      <c r="I9" s="48"/>
      <c r="M9" s="64"/>
      <c r="O9" s="63"/>
      <c r="P9" s="63"/>
      <c r="Q9" s="63"/>
      <c r="R9" s="63"/>
      <c r="S9" s="63"/>
      <c r="T9" s="125" t="s">
        <v>134</v>
      </c>
      <c r="V9" s="64"/>
      <c r="W9" s="63"/>
      <c r="X9" s="63"/>
      <c r="Y9" s="63"/>
      <c r="Z9" s="63"/>
      <c r="AA9" s="63"/>
      <c r="AB9" s="5"/>
      <c r="AC9" s="5"/>
      <c r="AD9" s="5"/>
      <c r="AE9" s="5"/>
      <c r="AF9" s="5"/>
      <c r="AG9" s="5"/>
      <c r="AH9" s="5"/>
      <c r="AI9" s="5"/>
      <c r="AJ9" s="5"/>
      <c r="AK9" s="5"/>
      <c r="AL9" s="5"/>
      <c r="AM9" s="5"/>
    </row>
    <row r="10" spans="1:39" s="4" customFormat="1" ht="13.2" x14ac:dyDescent="0.25">
      <c r="A10" s="143" t="str">
        <f>'DPA''s, Fees'!A10</f>
        <v>TOWNSHIP OF MIDDLETOWN SEWERAGE AUTHORITY</v>
      </c>
      <c r="I10" s="48"/>
      <c r="J10" s="79"/>
      <c r="K10" s="125"/>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8" t="s">
        <v>118</v>
      </c>
      <c r="B11" s="65" t="s">
        <v>21</v>
      </c>
      <c r="C11" s="65" t="s">
        <v>110</v>
      </c>
      <c r="D11" s="65" t="s">
        <v>22</v>
      </c>
      <c r="E11" s="65" t="s">
        <v>94</v>
      </c>
      <c r="F11" s="65" t="s">
        <v>95</v>
      </c>
      <c r="G11" s="78" t="s">
        <v>106</v>
      </c>
      <c r="I11" s="110" t="s">
        <v>96</v>
      </c>
      <c r="J11" s="111" t="s">
        <v>97</v>
      </c>
      <c r="K11" s="112" t="s">
        <v>98</v>
      </c>
      <c r="M11" s="110" t="s">
        <v>138</v>
      </c>
      <c r="N11" s="111" t="s">
        <v>157</v>
      </c>
      <c r="O11" s="69"/>
      <c r="P11" s="66" t="s">
        <v>140</v>
      </c>
      <c r="Q11" s="111" t="s">
        <v>157</v>
      </c>
      <c r="R11" s="69"/>
      <c r="S11" s="66" t="s">
        <v>139</v>
      </c>
      <c r="T11" s="111" t="s">
        <v>157</v>
      </c>
      <c r="V11" s="110" t="s">
        <v>119</v>
      </c>
      <c r="W11" s="111" t="s">
        <v>120</v>
      </c>
      <c r="X11" s="111" t="s">
        <v>121</v>
      </c>
      <c r="Y11" s="111" t="s">
        <v>122</v>
      </c>
      <c r="Z11" s="111" t="s">
        <v>123</v>
      </c>
      <c r="AA11" s="63"/>
      <c r="AB11" s="5"/>
      <c r="AC11" s="5"/>
      <c r="AD11" s="5"/>
      <c r="AE11" s="5"/>
      <c r="AF11" s="5"/>
      <c r="AG11" s="5"/>
      <c r="AH11" s="5"/>
      <c r="AI11" s="5"/>
      <c r="AJ11" s="5"/>
      <c r="AK11" s="5"/>
      <c r="AL11" s="5"/>
      <c r="AM11" s="5"/>
    </row>
    <row r="12" spans="1:39" s="4" customFormat="1" ht="14.4" x14ac:dyDescent="0.3">
      <c r="A12" s="61"/>
      <c r="B12" s="61"/>
      <c r="C12" s="61"/>
      <c r="D12" s="61"/>
      <c r="E12" s="11"/>
      <c r="F12" s="11"/>
      <c r="G12" s="8"/>
      <c r="I12" s="61"/>
      <c r="J12" s="45"/>
      <c r="K12" s="109"/>
      <c r="M12" s="61"/>
      <c r="N12" s="113"/>
      <c r="P12" s="114"/>
      <c r="Q12" s="45"/>
      <c r="S12" s="114"/>
      <c r="T12" s="45"/>
      <c r="V12" s="82"/>
      <c r="W12" s="82"/>
      <c r="X12" s="82"/>
      <c r="Y12" s="82"/>
      <c r="Z12" s="82"/>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5"/>
      <c r="K13" s="109"/>
      <c r="M13" s="61"/>
      <c r="N13" s="113"/>
      <c r="P13" s="61"/>
      <c r="Q13" s="45"/>
      <c r="S13" s="61"/>
      <c r="T13" s="45"/>
      <c r="V13" s="82"/>
      <c r="W13" s="82"/>
      <c r="X13" s="82"/>
      <c r="Y13" s="82"/>
      <c r="Z13" s="82"/>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5"/>
      <c r="K14" s="109"/>
      <c r="M14" s="61"/>
      <c r="N14" s="113"/>
      <c r="P14" s="61"/>
      <c r="Q14" s="45"/>
      <c r="S14" s="61"/>
      <c r="T14" s="45"/>
      <c r="V14" s="82"/>
      <c r="W14" s="82"/>
      <c r="X14" s="82"/>
      <c r="Y14" s="82"/>
      <c r="Z14" s="82"/>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5"/>
      <c r="K15" s="109"/>
      <c r="M15" s="61"/>
      <c r="N15" s="113"/>
      <c r="P15" s="61"/>
      <c r="Q15" s="45"/>
      <c r="S15" s="61"/>
      <c r="T15" s="45"/>
      <c r="V15" s="82"/>
      <c r="W15" s="82"/>
      <c r="X15" s="82"/>
      <c r="Y15" s="82"/>
      <c r="Z15" s="82"/>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5"/>
      <c r="K16" s="109"/>
      <c r="M16" s="61"/>
      <c r="N16" s="113"/>
      <c r="P16" s="61"/>
      <c r="Q16" s="45"/>
      <c r="S16" s="61"/>
      <c r="T16" s="45"/>
      <c r="V16" s="82"/>
      <c r="W16" s="82"/>
      <c r="X16" s="82"/>
      <c r="Y16" s="82"/>
      <c r="Z16" s="82"/>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5"/>
      <c r="K17" s="109"/>
      <c r="M17" s="61"/>
      <c r="N17" s="113"/>
      <c r="P17" s="61"/>
      <c r="Q17" s="45"/>
      <c r="S17" s="61"/>
      <c r="T17" s="45"/>
      <c r="V17" s="82"/>
      <c r="W17" s="82"/>
      <c r="X17" s="82"/>
      <c r="Y17" s="82"/>
      <c r="Z17" s="82"/>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5"/>
      <c r="K18" s="109"/>
      <c r="M18" s="61"/>
      <c r="N18" s="113"/>
      <c r="P18" s="61"/>
      <c r="Q18" s="45"/>
      <c r="S18" s="61"/>
      <c r="T18" s="45"/>
      <c r="V18" s="82"/>
      <c r="W18" s="82"/>
      <c r="X18" s="82"/>
      <c r="Y18" s="82"/>
      <c r="Z18" s="82"/>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5"/>
      <c r="K19" s="109"/>
      <c r="M19" s="61"/>
      <c r="N19" s="113"/>
      <c r="P19" s="61"/>
      <c r="Q19" s="45"/>
      <c r="S19" s="61"/>
      <c r="T19" s="45"/>
      <c r="V19" s="82"/>
      <c r="W19" s="82"/>
      <c r="X19" s="82"/>
      <c r="Y19" s="82"/>
      <c r="Z19" s="82"/>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5"/>
      <c r="K20" s="109"/>
      <c r="M20" s="61"/>
      <c r="N20" s="113"/>
      <c r="P20" s="61"/>
      <c r="Q20" s="45"/>
      <c r="S20" s="61"/>
      <c r="T20" s="45"/>
      <c r="V20" s="82"/>
      <c r="W20" s="82"/>
      <c r="X20" s="82"/>
      <c r="Y20" s="82"/>
      <c r="Z20" s="82"/>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80"/>
      <c r="K21" s="109"/>
      <c r="M21" s="61"/>
      <c r="N21" s="113"/>
      <c r="P21" s="61"/>
      <c r="Q21" s="45"/>
      <c r="S21" s="61"/>
      <c r="T21" s="45"/>
      <c r="V21" s="82"/>
      <c r="W21" s="82"/>
      <c r="X21" s="82"/>
      <c r="Y21" s="82"/>
      <c r="Z21" s="82"/>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5"/>
      <c r="K22" s="109"/>
      <c r="M22" s="61"/>
      <c r="N22" s="113"/>
      <c r="P22" s="61"/>
      <c r="Q22" s="45"/>
      <c r="S22" s="61"/>
      <c r="T22" s="45"/>
      <c r="V22" s="82"/>
      <c r="W22" s="82"/>
      <c r="X22" s="82"/>
      <c r="Y22" s="82"/>
      <c r="Z22" s="82"/>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5"/>
      <c r="K23" s="109"/>
      <c r="M23" s="61"/>
      <c r="N23" s="113"/>
      <c r="P23" s="61"/>
      <c r="Q23" s="45"/>
      <c r="S23" s="61"/>
      <c r="T23" s="45"/>
      <c r="V23" s="82"/>
      <c r="W23" s="82"/>
      <c r="X23" s="82"/>
      <c r="Y23" s="82"/>
      <c r="Z23" s="82"/>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5"/>
      <c r="K24" s="109"/>
      <c r="M24" s="61"/>
      <c r="N24" s="113"/>
      <c r="P24" s="61"/>
      <c r="Q24" s="45"/>
      <c r="S24" s="61"/>
      <c r="T24" s="45"/>
      <c r="V24" s="82"/>
      <c r="W24" s="82"/>
      <c r="X24" s="82"/>
      <c r="Y24" s="82"/>
      <c r="Z24" s="82"/>
      <c r="AA24" s="63"/>
      <c r="AB24" s="5"/>
      <c r="AC24" s="5"/>
      <c r="AD24" s="5"/>
      <c r="AE24" s="5"/>
      <c r="AF24" s="5"/>
      <c r="AG24" s="5"/>
      <c r="AH24" s="5"/>
      <c r="AI24" s="5"/>
      <c r="AJ24" s="5"/>
      <c r="AK24" s="5"/>
      <c r="AL24" s="5"/>
      <c r="AM24" s="5"/>
    </row>
    <row r="25" spans="1:39" s="4" customFormat="1" ht="15" thickBot="1" x14ac:dyDescent="0.35">
      <c r="A25" s="115"/>
      <c r="B25" s="115"/>
      <c r="C25" s="115"/>
      <c r="D25" s="115"/>
      <c r="E25" s="11"/>
      <c r="F25" s="92"/>
      <c r="G25" s="8"/>
      <c r="I25" s="115"/>
      <c r="J25" s="115"/>
      <c r="K25" s="116"/>
      <c r="M25" s="115"/>
      <c r="N25" s="118"/>
      <c r="P25" s="115"/>
      <c r="Q25" s="119"/>
      <c r="S25" s="115"/>
      <c r="T25" s="119"/>
      <c r="V25" s="141"/>
      <c r="W25" s="141"/>
      <c r="X25" s="141"/>
      <c r="Y25" s="141"/>
      <c r="Z25" s="141"/>
      <c r="AA25" s="63"/>
      <c r="AB25" s="5"/>
      <c r="AC25" s="5"/>
      <c r="AD25" s="5"/>
      <c r="AE25" s="5"/>
      <c r="AF25" s="5"/>
      <c r="AG25" s="5"/>
      <c r="AH25" s="5"/>
      <c r="AI25" s="5"/>
      <c r="AJ25" s="5"/>
      <c r="AK25" s="5"/>
      <c r="AL25" s="5"/>
      <c r="AM25" s="5"/>
    </row>
    <row r="26" spans="1:39" s="4" customFormat="1" ht="15" thickBot="1" x14ac:dyDescent="0.35">
      <c r="A26" s="173" t="s">
        <v>133</v>
      </c>
      <c r="B26" s="174"/>
      <c r="C26" s="107"/>
      <c r="D26" s="107"/>
      <c r="E26" s="140"/>
      <c r="F26" s="139"/>
      <c r="G26" s="138"/>
      <c r="I26" s="173"/>
      <c r="J26" s="175"/>
      <c r="K26" s="117"/>
      <c r="M26" s="173"/>
      <c r="N26" s="168"/>
      <c r="P26" s="120"/>
      <c r="Q26" s="121"/>
      <c r="S26" s="120"/>
      <c r="T26" s="121"/>
      <c r="V26" s="172"/>
      <c r="W26" s="137"/>
      <c r="X26" s="137"/>
      <c r="Y26" s="137"/>
      <c r="Z26" s="136"/>
      <c r="AA26" s="63"/>
      <c r="AB26" s="5"/>
      <c r="AC26" s="5"/>
      <c r="AD26" s="5"/>
      <c r="AE26" s="5"/>
      <c r="AF26" s="5"/>
      <c r="AG26" s="5"/>
      <c r="AH26" s="5"/>
      <c r="AI26" s="5"/>
      <c r="AJ26" s="5"/>
      <c r="AK26" s="5"/>
      <c r="AL26" s="5"/>
      <c r="AM26" s="5"/>
    </row>
    <row r="27" spans="1:39" s="4" customFormat="1" ht="13.2" x14ac:dyDescent="0.25">
      <c r="A27" s="75"/>
      <c r="B27" s="75"/>
      <c r="C27" s="75"/>
      <c r="D27" s="75"/>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A169-82AC-4761-9DB7-90F98B32246F}">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F781F-3A1C-4306-BFD7-FCD7DEB4AC85}">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B7AD-003C-40D6-9F41-BF36CCF8C0C1}">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NA</vt:lpstr>
      <vt:lpstr>Arrearages</vt:lpstr>
      <vt:lpstr>DPA's, Fees</vt:lpstr>
      <vt:lpstr>Assistance Programs, Outreach N</vt:lpstr>
      <vt:lpstr>Sheet1</vt:lpstr>
      <vt:lpstr>Sheet2</vt:lpstr>
      <vt:lpstr>Sheet3</vt:lpstr>
      <vt:lpstr>Infrastructure Projects NA</vt:lpstr>
      <vt:lpstr>Board Assessment NA</vt:lpstr>
      <vt:lpstr>Rates and Charges done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Deirdre Colvin</cp:lastModifiedBy>
  <cp:revision/>
  <cp:lastPrinted>2023-04-06T14:42:35Z</cp:lastPrinted>
  <dcterms:created xsi:type="dcterms:W3CDTF">2022-12-08T16:18:01Z</dcterms:created>
  <dcterms:modified xsi:type="dcterms:W3CDTF">2024-08-09T19:31:11Z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