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09102B04-703B-4C46-8D93-A7C13BF389F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N50" i="14" l="1"/>
  <c r="O50" i="14"/>
  <c r="P50" i="14"/>
  <c r="Q50" i="14"/>
  <c r="R50" i="14"/>
  <c r="M50" i="14"/>
  <c r="V50" i="20"/>
  <c r="T50" i="20"/>
  <c r="T39" i="20"/>
  <c r="V39" i="20"/>
  <c r="V28" i="20"/>
  <c r="T28" i="20"/>
  <c r="N62" i="14" l="1"/>
  <c r="O62" i="14"/>
  <c r="P62" i="14"/>
  <c r="Q62" i="14"/>
  <c r="R62" i="14"/>
  <c r="M62" i="14"/>
  <c r="N34" i="14"/>
  <c r="N46" i="14" s="1"/>
  <c r="O34" i="14"/>
  <c r="O46" i="14" s="1"/>
  <c r="P34" i="14"/>
  <c r="P46" i="14" s="1"/>
  <c r="Q34" i="14"/>
  <c r="Q46" i="14" s="1"/>
  <c r="R34" i="14"/>
  <c r="R46" i="14" s="1"/>
  <c r="M34" i="14"/>
  <c r="M46" i="14" s="1"/>
  <c r="Q18" i="14"/>
  <c r="Q30" i="14" s="1"/>
  <c r="R18" i="14"/>
  <c r="R30" i="14" s="1"/>
  <c r="N18" i="14"/>
  <c r="N30" i="14" s="1"/>
  <c r="O18" i="14"/>
  <c r="O30" i="14" s="1"/>
  <c r="P18" i="14"/>
  <c r="P30" i="14" s="1"/>
  <c r="M18" i="14"/>
  <c r="M30" i="14" s="1"/>
  <c r="AD20" i="20"/>
  <c r="AD31" i="20"/>
  <c r="AD42"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F62" i="14"/>
  <c r="G62" i="14"/>
  <c r="H62" i="14"/>
  <c r="I62" i="14"/>
  <c r="J62" i="14"/>
  <c r="E62" i="14"/>
  <c r="F46" i="14"/>
  <c r="G46" i="14"/>
  <c r="H46" i="14"/>
  <c r="I46" i="14"/>
  <c r="J46" i="14"/>
  <c r="E46" i="14"/>
  <c r="V30" i="14"/>
  <c r="W30" i="14"/>
  <c r="X30" i="14"/>
  <c r="Y30" i="14"/>
  <c r="Z30" i="14"/>
  <c r="U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<sst xmlns="http://schemas.openxmlformats.org/spreadsheetml/2006/main" count="17237" uniqueCount="229">
  <si>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</si>
  <si>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</si>
  <si>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</si>
  <si>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</si>
  <si>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</si>
  <si>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</si>
  <si>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</si>
  <si>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</si>
  <si>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</si>
  <si>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</si>
  <si>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</si>
  <si>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</si>
  <si>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</si>
  <si>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</si>
  <si>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</si>
  <si>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</si>
  <si>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</si>
  <si>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</si>
  <si>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</si>
  <si>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</si>
  <si>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</si>
  <si>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</si>
  <si>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</si>
  <si>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</si>
  <si>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</si>
  <si>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</si>
  <si>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</si>
  <si>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</si>
  <si>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</si>
  <si>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</si>
  <si>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</si>
  <si>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</si>
  <si>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</si>
  <si>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</si>
  <si>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</si>
  <si>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</si>
  <si>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</si>
  <si>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</si>
  <si>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</si>
  <si>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</si>
  <si>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</si>
  <si>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</si>
  <si>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</si>
  <si>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</si>
  <si>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</si>
  <si>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</si>
  <si>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</si>
  <si>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</si>
  <si>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</si>
  <si>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</si>
  <si>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</si>
  <si>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</si>
  <si>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</si>
  <si>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</si>
  <si>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</si>
  <si>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</si>
  <si>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</si>
  <si>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</si>
  <si>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</si>
  <si>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</si>
  <si>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</si>
  <si>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</si>
  <si>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</si>
  <si>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</si>
  <si>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</si>
  <si>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</si>
  <si>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</si>
  <si>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</si>
  <si>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</si>
  <si>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</si>
  <si>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</si>
  <si>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</si>
  <si>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</si>
  <si>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</si>
  <si>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</si>
  <si>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</si>
  <si>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</si>
  <si>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</si>
  <si>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</si>
  <si>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</si>
  <si>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</si>
  <si>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</si>
  <si>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</si>
  <si>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</si>
  <si>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</si>
  <si>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</si>
  <si>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</si>
  <si>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</si>
  <si>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</si>
  <si>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</si>
  <si>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</si>
  <si>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</si>
  <si>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</si>
  <si>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</si>
  <si>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</si>
  <si>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</si>
  <si>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</si>
  <si>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</si>
  <si>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</si>
  <si>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</si>
  <si>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</si>
  <si>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</si>
  <si>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</si>
  <si>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</si>
  <si>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</si>
  <si>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</si>
  <si>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</si>
  <si>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</si>
  <si>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</si>
  <si>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</si>
  <si>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</si>
  <si>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</si>
  <si>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</si>
  <si>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</si>
  <si>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</si>
  <si>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</si>
  <si>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</si>
  <si>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</si>
  <si>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</si>
  <si>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</si>
  <si>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</si>
  <si>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</si>
  <si>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</si>
  <si>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</si>
  <si>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</si>
  <si>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</si>
  <si>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</si>
  <si>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</si>
  <si>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</si>
  <si>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</si>
  <si>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</si>
  <si>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</si>
  <si>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</si>
  <si>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</si>
  <si>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</si>
  <si>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</si>
  <si>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</si>
  <si>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</si>
  <si>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</si>
  <si>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</si>
  <si>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</si>
  <si>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</si>
  <si>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</si>
  <si>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</si>
  <si>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</si>
  <si>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</si>
  <si>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</si>
  <si>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</si>
  <si>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</si>
  <si>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</si>
  <si>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</si>
  <si>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</si>
  <si>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</si>
  <si>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</si>
  <si>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</si>
  <si>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</si>
  <si>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</si>
  <si>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</si>
  <si>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</si>
  <si>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</si>
  <si>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</si>
  <si>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</si>
  <si>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</si>
  <si>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</si>
  <si>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</si>
  <si>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</si>
  <si>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</si>
  <si>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</si>
  <si>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</si>
  <si>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</si>
  <si>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</si>
  <si>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</si>
  <si>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</si>
  <si>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</si>
  <si>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</si>
  <si>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</si>
  <si>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</si>
  <si>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</si>
  <si>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</si>
  <si>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</si>
  <si>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</si>
  <si>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</si>
  <si>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</si>
  <si>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</si>
  <si>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</si>
  <si>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</si>
  <si>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</si>
  <si>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</si>
  <si>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</si>
  <si>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</si>
  <si>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</si>
  <si>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</si>
  <si>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</si>
  <si>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</si>
  <si>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</si>
  <si>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</si>
  <si>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</si>
  <si>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</si>
  <si>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</si>
  <si>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</si>
  <si>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</si>
  <si>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</si>
  <si>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</si>
  <si>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</si>
  <si>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</si>
  <si>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</si>
  <si>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</si>
  <si>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</si>
  <si>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</si>
  <si>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</si>
  <si>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</si>
  <si>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</si>
  <si>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</si>
  <si>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</si>
  <si>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</si>
  <si>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</si>
  <si>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</si>
  <si>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</si>
  <si>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</si>
  <si>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</si>
  <si>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</si>
  <si>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Notes: We only charge $18.00 per month for water service for every household.  There are no additional fees (connectionfees, late fees, penalties, etc.)associated with the water service.</t>
  </si>
  <si>
    <t>4,536,000gallons</t>
  </si>
  <si>
    <t>4536tG</t>
  </si>
  <si>
    <t>4,311,000gallons</t>
  </si>
  <si>
    <t>4311tG</t>
  </si>
  <si>
    <t>4,081,000gallons</t>
  </si>
  <si>
    <t>4081tG</t>
  </si>
  <si>
    <t>As of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</si>
</sst>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8" fontId="7" fillId="0" borderId="3" xfId="0" applyNumberFormat="1" applyFont="1" applyBorder="1"/>
    <xf numFmtId="15" fontId="7" fillId="6" borderId="0" xfId="0" applyNumberFormat="1" applyFont="1" applyFill="1" applyAlignment="1">
      <alignment horizontal="left"/>
    </xf>
    <xf numFmtId="4" fontId="7" fillId="0" borderId="3" xfId="0" applyNumberFormat="1" applyFont="1" applyBorder="1"/>
    <xf numFmtId="17" fontId="7" fillId="6" borderId="0" xfId="0" applyNumberFormat="1" applyFont="1" applyFill="1"/>
    <xf numFmtId="0" fontId="7" fillId="0" borderId="0" xfId="0" applyFont="1" applyAlignment="1">
      <alignment vertical="center"/>
    </xf>
    <xf numFmtId="0" fontId="9" fillId="0" borderId="0" xfId="0" applyFont="1" applyAlignment="1">
      <alignment wrapText="1"/>
    </xf>
    <xf numFmtId="3" fontId="7" fillId="0" borderId="30" xfId="0" applyNumberFormat="1" applyFont="1" applyBorder="1" applyAlignment="1">
      <alignment horizontal="center"/>
    </xf>
    <xf numFmtId="0" fontId="9" fillId="0" borderId="0" xfId="0" applyFont="1"/>
    <xf numFmtId="0" fontId="9" fillId="0" borderId="0" xfId="0" applyFont="1" applyAlignment="1">
      <alignment vertical="center" wrapText="1"/>
    </xf>
    <xf numFmtId="0" fontId="7" fillId="0" borderId="46" xfId="0" applyFont="1" applyBorder="1"/>
    <xf numFmtId="0" fontId="1" fillId="10" borderId="26" xfId="0" applyFont="1" applyFill="1" applyBorder="1" applyAlignment="1">
      <alignment horizontal="center"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6">
        <v>45261</v>
      </c>
      <c r="B4" s="1"/>
      <c r="C4" s="1"/>
      <c r="D4" s="1"/>
      <c r="E4" s="1"/>
    </row>
    <row r="5" spans="1:5" x14ac:dyDescent="0.25">
      <c r="A5" s="205">
        <v>45314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Q13" zoomScaleNormal="100" zoomScaleSheetLayoutView="85" zoomScalePageLayoutView="70" workbookViewId="0">
      <selection activeCell="AC32" sqref="AC32"/>
    </sheetView>
  </sheetViews>
  <sheetFormatPr defaultColWidth="0" defaultRowHeight="12.75" zeroHeight="1" x14ac:dyDescent="0.2"/>
  <cols>
    <col min="1" max="1" width="18" style="4" customWidth="1"/>
    <col min="2" max="4" width="22.42578125" style="5" customWidth="1"/>
    <col min="5" max="5" width="22.42578125" style="187" customWidth="1"/>
    <col min="6" max="6" width="22.42578125" style="203" customWidth="1"/>
    <col min="7" max="7" width="22.42578125" style="5" customWidth="1"/>
    <col min="8" max="8" width="22.42578125" style="203"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5" t="s">
        <v>1</v>
      </c>
      <c r="B1" s="52"/>
      <c r="C1" s="52"/>
      <c r="D1" s="52"/>
      <c r="E1" s="180"/>
      <c r="F1" s="128"/>
      <c r="G1" s="4"/>
      <c r="H1" s="128"/>
      <c r="I1" s="4"/>
      <c r="J1" s="4"/>
      <c r="K1" s="4"/>
      <c r="M1" s="61" t="s">
        <v>3</v>
      </c>
      <c r="N1" s="4"/>
      <c r="P1" s="61" t="s">
        <v>4</v>
      </c>
      <c r="Q1" s="61"/>
      <c r="R1" s="4"/>
      <c r="S1" s="4"/>
      <c r="T1" s="4"/>
      <c r="U1" s="4"/>
      <c r="V1" s="4"/>
      <c r="W1" s="4"/>
      <c r="Y1" s="61" t="s">
        <v>9</v>
      </c>
      <c r="Z1" s="211"/>
      <c r="AB1" s="61" t="s">
        <v>10</v>
      </c>
      <c r="AC1" s="4"/>
      <c r="AD1" s="4"/>
      <c r="AE1" s="4"/>
      <c r="AF1" s="4"/>
    </row>
    <row r="2" spans="1:38" ht="12.95" customHeight="1" x14ac:dyDescent="0.2">
      <c r="A2" s="215" t="s">
        <v>2</v>
      </c>
      <c r="B2" s="216"/>
      <c r="C2" s="217"/>
      <c r="D2" s="88"/>
      <c r="E2" s="182"/>
      <c r="F2" s="193"/>
      <c r="G2" s="88"/>
      <c r="H2" s="193"/>
      <c r="I2" s="88"/>
      <c r="J2" s="88"/>
      <c r="K2" s="88"/>
      <c r="L2" s="88"/>
      <c r="M2" s="233" t="s">
        <v>173</v>
      </c>
      <c r="N2" s="234"/>
      <c r="O2" s="65"/>
      <c r="P2" s="224" t="s">
        <v>135</v>
      </c>
      <c r="Q2" s="225"/>
      <c r="R2" s="226"/>
      <c r="S2" s="4"/>
      <c r="T2" s="4"/>
      <c r="U2" s="65"/>
      <c r="V2" s="19"/>
      <c r="W2" s="19"/>
      <c r="X2" s="19"/>
      <c r="Y2" s="215" t="s">
        <v>159</v>
      </c>
      <c r="Z2" s="217"/>
      <c r="AA2" s="84"/>
      <c r="AB2" s="215" t="s">
        <v>11</v>
      </c>
      <c r="AC2" s="216"/>
      <c r="AD2" s="216"/>
      <c r="AE2" s="217"/>
      <c r="AF2" s="76"/>
      <c r="AG2" s="76"/>
      <c r="AL2" s="76"/>
    </row>
    <row r="3" spans="1:38" ht="14.45" customHeight="1" thickBot="1" x14ac:dyDescent="0.25">
      <c r="A3" s="218"/>
      <c r="B3" s="219"/>
      <c r="C3" s="220"/>
      <c r="D3" s="53"/>
      <c r="E3" s="189"/>
      <c r="F3" s="194"/>
      <c r="G3" s="53"/>
      <c r="H3" s="194"/>
      <c r="I3" s="53"/>
      <c r="J3" s="53"/>
      <c r="K3" s="53"/>
      <c r="L3" s="53"/>
      <c r="M3" s="235"/>
      <c r="N3" s="236"/>
      <c r="O3" s="65"/>
      <c r="P3" s="227"/>
      <c r="Q3" s="228"/>
      <c r="R3" s="229"/>
      <c r="S3" s="4"/>
      <c r="T3" s="4"/>
      <c r="U3" s="65"/>
      <c r="V3" s="19"/>
      <c r="W3" s="19"/>
      <c r="X3" s="19"/>
      <c r="Y3" s="221"/>
      <c r="Z3" s="223"/>
      <c r="AA3" s="84"/>
      <c r="AB3" s="221"/>
      <c r="AC3" s="222"/>
      <c r="AD3" s="222"/>
      <c r="AE3" s="223"/>
      <c r="AF3" s="76"/>
      <c r="AG3" s="76"/>
      <c r="AL3" s="76"/>
    </row>
    <row r="4" spans="1:38" ht="14.45" customHeight="1" x14ac:dyDescent="0.2">
      <c r="A4" s="54"/>
      <c r="B4" s="54"/>
      <c r="C4" s="54"/>
      <c r="D4" s="54"/>
      <c r="E4" s="182"/>
      <c r="F4" s="195"/>
      <c r="G4" s="54"/>
      <c r="H4" s="195"/>
      <c r="I4" s="54"/>
      <c r="J4" s="54"/>
      <c r="K4" s="54"/>
      <c r="L4" s="54"/>
      <c r="M4" s="235"/>
      <c r="N4" s="236"/>
      <c r="O4" s="65"/>
      <c r="P4" s="227"/>
      <c r="Q4" s="228"/>
      <c r="R4" s="229"/>
      <c r="S4" s="4"/>
      <c r="T4" s="4"/>
      <c r="U4" s="65"/>
      <c r="V4" s="19"/>
      <c r="W4" s="19"/>
      <c r="X4" s="19"/>
      <c r="Y4" s="221"/>
      <c r="Z4" s="223"/>
      <c r="AA4" s="84"/>
      <c r="AB4" s="221"/>
      <c r="AC4" s="222"/>
      <c r="AD4" s="222"/>
      <c r="AE4" s="223"/>
      <c r="AF4" s="76"/>
      <c r="AG4" s="76"/>
      <c r="AL4" s="76"/>
    </row>
    <row r="5" spans="1:38" ht="15" customHeight="1" thickBot="1" x14ac:dyDescent="0.25">
      <c r="A5" s="6" t="s">
        <v>188</v>
      </c>
      <c r="B5" s="55"/>
      <c r="C5" s="55"/>
      <c r="D5" s="55"/>
      <c r="E5" s="190"/>
      <c r="F5" s="196"/>
      <c r="G5" s="55"/>
      <c r="H5" s="196"/>
      <c r="I5" s="54"/>
      <c r="J5" s="54"/>
      <c r="K5" s="54"/>
      <c r="L5" s="54"/>
      <c r="M5" s="235"/>
      <c r="N5" s="236"/>
      <c r="O5" s="65"/>
      <c r="P5" s="230"/>
      <c r="Q5" s="231"/>
      <c r="R5" s="232"/>
      <c r="S5" s="4"/>
      <c r="T5" s="4"/>
      <c r="U5" s="65"/>
      <c r="V5" s="19"/>
      <c r="W5" s="19"/>
      <c r="X5" s="19"/>
      <c r="Y5" s="221"/>
      <c r="Z5" s="223"/>
      <c r="AA5" s="84"/>
      <c r="AB5" s="218"/>
      <c r="AC5" s="219"/>
      <c r="AD5" s="219"/>
      <c r="AE5" s="220"/>
      <c r="AF5" s="76"/>
      <c r="AG5" s="76"/>
      <c r="AL5" s="76"/>
    </row>
    <row r="6" spans="1:38" ht="15" customHeight="1" thickBot="1" x14ac:dyDescent="0.25">
      <c r="B6" s="4"/>
      <c r="C6" s="4"/>
      <c r="D6" s="4"/>
      <c r="E6" s="180"/>
      <c r="F6" s="128"/>
      <c r="G6" s="4"/>
      <c r="H6" s="128"/>
      <c r="I6" s="54"/>
      <c r="J6" s="54"/>
      <c r="K6" s="54"/>
      <c r="L6" s="54"/>
      <c r="M6" s="237"/>
      <c r="N6" s="238"/>
      <c r="O6" s="65"/>
      <c r="Q6" s="4"/>
      <c r="R6" s="9"/>
      <c r="S6" s="4"/>
      <c r="T6" s="4"/>
      <c r="U6" s="4"/>
      <c r="V6" s="9"/>
      <c r="W6" s="9"/>
      <c r="X6" s="9"/>
      <c r="Y6" s="218"/>
      <c r="Z6" s="220"/>
      <c r="AA6" s="84"/>
      <c r="AB6" s="156"/>
      <c r="AC6" s="76"/>
      <c r="AD6" s="76"/>
      <c r="AE6" s="76"/>
      <c r="AF6" s="76"/>
      <c r="AG6" s="76"/>
      <c r="AL6" s="76"/>
    </row>
    <row r="7" spans="1:38" ht="15" customHeight="1" x14ac:dyDescent="0.2">
      <c r="A7" s="4" t="s">
        <v>174</v>
      </c>
      <c r="B7" s="54"/>
      <c r="C7" s="54"/>
      <c r="D7" s="54"/>
      <c r="E7" s="182"/>
      <c r="F7" s="195"/>
      <c r="G7" s="54"/>
      <c r="H7" s="195"/>
      <c r="I7" s="54"/>
      <c r="J7" s="54"/>
      <c r="K7" s="54"/>
      <c r="L7" s="54"/>
      <c r="M7" s="239" t="s">
        <v>174</v>
      </c>
      <c r="N7" s="240"/>
      <c r="O7" s="65"/>
      <c r="P7" s="51" t="s">
        <v>174</v>
      </c>
      <c r="Q7" s="4"/>
      <c r="R7" s="4"/>
      <c r="S7" s="4"/>
      <c r="T7" s="4"/>
      <c r="U7" s="4"/>
      <c r="V7" s="4"/>
      <c r="W7" s="4"/>
      <c r="Y7" s="153"/>
      <c r="Z7" s="212"/>
      <c r="AA7" s="84"/>
      <c r="AB7" s="243" t="s">
        <v>174</v>
      </c>
      <c r="AC7" s="244"/>
      <c r="AD7" s="244"/>
      <c r="AE7" s="244"/>
      <c r="AF7" s="4"/>
    </row>
    <row r="8" spans="1:38" ht="14.45" customHeight="1" x14ac:dyDescent="0.2">
      <c r="B8" s="54"/>
      <c r="C8" s="54"/>
      <c r="D8" s="54"/>
      <c r="E8" s="182"/>
      <c r="F8" s="195"/>
      <c r="G8" s="54"/>
      <c r="H8" s="195"/>
      <c r="I8" s="54"/>
      <c r="J8" s="54"/>
      <c r="K8" s="54"/>
      <c r="L8" s="54"/>
      <c r="M8" s="241"/>
      <c r="N8" s="242"/>
      <c r="Q8" s="4"/>
      <c r="R8" s="4"/>
      <c r="S8" s="4"/>
      <c r="T8" s="4"/>
      <c r="U8" s="4"/>
      <c r="V8" s="4"/>
      <c r="W8" s="4"/>
      <c r="Y8" s="243" t="s">
        <v>174</v>
      </c>
      <c r="Z8" s="244"/>
      <c r="AA8" s="84"/>
      <c r="AB8" s="243"/>
      <c r="AC8" s="244"/>
      <c r="AD8" s="244"/>
      <c r="AE8" s="244"/>
      <c r="AF8" s="4"/>
    </row>
    <row r="9" spans="1:38" x14ac:dyDescent="0.2">
      <c r="A9" s="54" t="s">
        <v>171</v>
      </c>
      <c r="B9" s="5" t="s">
        <v>172</v>
      </c>
      <c r="C9" s="54"/>
      <c r="D9" s="54"/>
      <c r="E9" s="182"/>
      <c r="F9" s="195"/>
      <c r="G9" s="54"/>
      <c r="H9" s="195"/>
      <c r="I9" s="54"/>
      <c r="J9" s="54"/>
      <c r="K9" s="54"/>
      <c r="L9" s="54"/>
      <c r="M9" s="92"/>
      <c r="N9" s="4"/>
      <c r="P9" s="51"/>
      <c r="Q9" s="4"/>
      <c r="R9" s="4"/>
      <c r="S9" s="4"/>
      <c r="T9" s="4"/>
      <c r="U9" s="4"/>
      <c r="V9" s="4"/>
      <c r="W9" s="4"/>
      <c r="Y9" s="243"/>
      <c r="Z9" s="244"/>
      <c r="AA9" s="84"/>
      <c r="AB9" s="243"/>
      <c r="AC9" s="244"/>
      <c r="AD9" s="244"/>
      <c r="AE9" s="244"/>
      <c r="AF9" s="4"/>
    </row>
    <row r="10" spans="1:38" x14ac:dyDescent="0.2">
      <c r="A10" s="54"/>
      <c r="B10" s="148" t="s">
        <v>181</v>
      </c>
      <c r="C10" s="54"/>
      <c r="D10" s="54"/>
      <c r="E10" s="182"/>
      <c r="F10" s="195"/>
      <c r="G10" s="54"/>
      <c r="H10" s="195"/>
      <c r="I10" s="54"/>
      <c r="J10" s="54"/>
      <c r="K10" s="54"/>
      <c r="L10" s="54"/>
      <c r="M10" s="92"/>
      <c r="N10" s="4"/>
      <c r="P10" s="51"/>
      <c r="Q10" s="4"/>
      <c r="R10" s="4"/>
      <c r="S10" s="4"/>
      <c r="T10" s="4"/>
      <c r="U10" s="4"/>
      <c r="V10" s="4"/>
      <c r="W10" s="4"/>
      <c r="Y10" s="243"/>
      <c r="Z10" s="244"/>
      <c r="AA10" s="84"/>
      <c r="AB10" s="92" t="s">
        <v>171</v>
      </c>
      <c r="AC10" s="5" t="s">
        <v>180</v>
      </c>
      <c r="AD10" s="31"/>
      <c r="AE10" s="4"/>
      <c r="AF10" s="4"/>
    </row>
    <row r="11" spans="1:38" x14ac:dyDescent="0.2">
      <c r="A11" s="54"/>
      <c r="B11" s="148" t="s">
        <v>182</v>
      </c>
      <c r="C11" s="54"/>
      <c r="D11" s="54"/>
      <c r="E11" s="182"/>
      <c r="F11" s="195"/>
      <c r="G11" s="54"/>
      <c r="H11" s="195"/>
      <c r="I11" s="54"/>
      <c r="J11" s="54"/>
      <c r="K11" s="54"/>
      <c r="L11" s="54"/>
      <c r="M11" s="92"/>
      <c r="N11" s="4"/>
      <c r="P11" s="51"/>
      <c r="Q11" s="4"/>
      <c r="R11" s="4"/>
      <c r="S11" s="4"/>
      <c r="T11" s="4"/>
      <c r="U11" s="4"/>
      <c r="V11" s="4"/>
      <c r="W11" s="4"/>
      <c r="Y11" s="243"/>
      <c r="Z11" s="244"/>
      <c r="AA11" s="84"/>
      <c r="AB11" s="92"/>
      <c r="AC11" s="148" t="s">
        <v>186</v>
      </c>
      <c r="AD11" s="4"/>
      <c r="AE11" s="4"/>
      <c r="AF11" s="4"/>
    </row>
    <row r="12" spans="1:38" x14ac:dyDescent="0.2">
      <c r="A12" s="54"/>
      <c r="B12" s="148" t="s">
        <v>176</v>
      </c>
      <c r="C12" s="54"/>
      <c r="D12" s="54"/>
      <c r="E12" s="182"/>
      <c r="F12" s="195"/>
      <c r="G12" s="54"/>
      <c r="H12" s="195"/>
      <c r="I12" s="54"/>
      <c r="J12" s="54"/>
      <c r="K12" s="54"/>
      <c r="L12" s="54"/>
      <c r="M12" s="92"/>
      <c r="N12" s="4"/>
      <c r="P12" s="51"/>
      <c r="Q12" s="4"/>
      <c r="R12" s="4"/>
      <c r="S12" s="4"/>
      <c r="T12" s="4"/>
      <c r="U12" s="4"/>
      <c r="V12" s="4"/>
      <c r="W12" s="4"/>
      <c r="Y12" s="243"/>
      <c r="Z12" s="244"/>
      <c r="AA12" s="84"/>
      <c r="AB12" s="92"/>
      <c r="AC12" s="148" t="s">
        <v>183</v>
      </c>
      <c r="AD12" s="4"/>
      <c r="AE12" s="4"/>
      <c r="AF12" s="4"/>
    </row>
    <row r="13" spans="1:38" x14ac:dyDescent="0.2">
      <c r="A13" s="54"/>
      <c r="B13" s="148" t="s">
        <v>177</v>
      </c>
      <c r="C13" s="54"/>
      <c r="D13" s="54"/>
      <c r="E13" s="182"/>
      <c r="F13" s="195"/>
      <c r="G13" s="54"/>
      <c r="H13" s="195"/>
      <c r="I13" s="54"/>
      <c r="J13" s="54"/>
      <c r="K13" s="54"/>
      <c r="L13" s="54"/>
      <c r="M13" s="92"/>
      <c r="N13" s="4"/>
      <c r="P13" s="51"/>
      <c r="Q13" s="4"/>
      <c r="R13" s="4"/>
      <c r="S13" s="4"/>
      <c r="T13" s="4"/>
      <c r="U13" s="4"/>
      <c r="V13" s="4"/>
      <c r="W13" s="4"/>
      <c r="Y13" s="51"/>
      <c r="Z13" s="212"/>
      <c r="AA13" s="84"/>
      <c r="AC13" s="5" t="s">
        <v>184</v>
      </c>
      <c r="AD13" s="4"/>
      <c r="AE13" s="4"/>
      <c r="AF13" s="4"/>
    </row>
    <row r="14" spans="1:38" x14ac:dyDescent="0.2">
      <c r="A14" s="54"/>
      <c r="B14" s="148"/>
      <c r="C14" s="54"/>
      <c r="D14" s="54"/>
      <c r="E14" s="182"/>
      <c r="F14" s="195"/>
      <c r="G14" s="54"/>
      <c r="H14" s="195"/>
      <c r="I14" s="54"/>
      <c r="J14" s="54"/>
      <c r="K14" s="54"/>
      <c r="L14" s="54"/>
      <c r="M14" s="92"/>
      <c r="N14" s="4"/>
      <c r="P14" s="51"/>
      <c r="Q14" s="4"/>
      <c r="R14" s="4"/>
      <c r="S14" s="4"/>
      <c r="T14" s="4"/>
      <c r="U14" s="4"/>
      <c r="V14" s="4"/>
      <c r="W14" s="4"/>
      <c r="Z14" s="212"/>
      <c r="AA14" s="84"/>
      <c r="AC14" s="148" t="s">
        <v>185</v>
      </c>
      <c r="AD14" s="4"/>
      <c r="AE14" s="4"/>
      <c r="AF14" s="4"/>
    </row>
    <row r="15" spans="1:38" x14ac:dyDescent="0.2">
      <c r="B15" s="54"/>
      <c r="C15" s="54"/>
      <c r="D15" s="54"/>
      <c r="E15" s="182"/>
      <c r="F15" s="195"/>
      <c r="G15" s="54"/>
      <c r="H15" s="195"/>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195"/>
      <c r="G16" s="54"/>
      <c r="H16" s="195"/>
      <c r="I16" s="54"/>
      <c r="J16" s="54"/>
      <c r="K16" s="54"/>
      <c r="L16" s="54"/>
      <c r="M16" s="92"/>
      <c r="N16" s="4"/>
      <c r="P16" s="51"/>
      <c r="Q16" s="4"/>
      <c r="R16" s="4"/>
      <c r="S16" s="4"/>
      <c r="T16" s="4"/>
      <c r="U16" s="4"/>
      <c r="V16" s="4"/>
      <c r="W16" s="4"/>
      <c r="Y16" s="51"/>
      <c r="AC16" s="4"/>
      <c r="AD16" s="4"/>
      <c r="AE16" s="4"/>
      <c r="AF16" s="4"/>
    </row>
    <row r="17" spans="1:37" x14ac:dyDescent="0.2">
      <c r="B17" s="54"/>
      <c r="C17" s="54"/>
      <c r="D17" s="54"/>
      <c r="E17" s="182"/>
      <c r="F17" s="195"/>
      <c r="G17" s="54"/>
      <c r="H17" s="195"/>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8" t="s">
        <v>206</v>
      </c>
      <c r="B18" s="4"/>
      <c r="C18" s="4"/>
      <c r="D18" s="4"/>
      <c r="E18" s="180"/>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AB18" s="149"/>
      <c r="AC18" s="4"/>
      <c r="AD18" s="4"/>
      <c r="AE18" s="4"/>
      <c r="AF18" s="4"/>
    </row>
    <row r="19" spans="1:37" ht="63.75" x14ac:dyDescent="0.2">
      <c r="A19" s="175">
        <v>45261</v>
      </c>
      <c r="B19" s="80" t="s">
        <v>19</v>
      </c>
      <c r="C19" s="80" t="s">
        <v>20</v>
      </c>
      <c r="D19" s="80" t="s">
        <v>113</v>
      </c>
      <c r="E19" s="191" t="s">
        <v>21</v>
      </c>
      <c r="F19" s="197" t="s">
        <v>169</v>
      </c>
      <c r="G19" s="80" t="s">
        <v>169</v>
      </c>
      <c r="H19" s="197"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214" t="s">
        <v>128</v>
      </c>
      <c r="Z19" s="214" t="s">
        <v>129</v>
      </c>
      <c r="AB19" s="50" t="s">
        <v>148</v>
      </c>
      <c r="AC19" s="50" t="s">
        <v>149</v>
      </c>
      <c r="AD19" s="50" t="s">
        <v>150</v>
      </c>
      <c r="AE19" s="4"/>
      <c r="AF19" s="4"/>
    </row>
    <row r="20" spans="1:37" x14ac:dyDescent="0.2">
      <c r="A20" s="56"/>
      <c r="B20" s="11"/>
      <c r="C20" s="11" t="s">
        <v>207</v>
      </c>
      <c r="D20" s="11" t="s">
        <v>208</v>
      </c>
      <c r="E20" s="179">
        <v>8759</v>
      </c>
      <c r="F20" s="198" t="s">
        <v>226</v>
      </c>
      <c r="G20" s="11"/>
      <c r="H20" s="198" t="s">
        <v>227</v>
      </c>
      <c r="I20" s="11"/>
      <c r="J20" s="11">
        <v>22248</v>
      </c>
      <c r="K20" s="206">
        <v>20225.810000000001</v>
      </c>
      <c r="M20" s="11" t="s">
        <v>210</v>
      </c>
      <c r="N20" s="71"/>
      <c r="P20" s="11">
        <v>18</v>
      </c>
      <c r="Q20" s="11"/>
      <c r="R20" s="11">
        <v>18</v>
      </c>
      <c r="S20" s="11"/>
      <c r="T20" s="177">
        <v>3302</v>
      </c>
      <c r="U20" s="11"/>
      <c r="V20" s="11">
        <v>3302</v>
      </c>
      <c r="W20" s="11"/>
      <c r="Y20" s="11">
        <v>22248</v>
      </c>
      <c r="Z20" s="11">
        <v>21690</v>
      </c>
      <c r="AB20" s="11">
        <v>22248</v>
      </c>
      <c r="AC20" s="11">
        <v>3.39</v>
      </c>
      <c r="AD20" s="11">
        <f>AB20+AC20</f>
        <v>22251.39</v>
      </c>
      <c r="AE20" s="4"/>
      <c r="AF20" s="4"/>
    </row>
    <row r="21" spans="1:37" x14ac:dyDescent="0.2">
      <c r="A21" s="56"/>
      <c r="B21" s="11"/>
      <c r="C21" s="11"/>
      <c r="D21" s="11"/>
      <c r="E21" s="179"/>
      <c r="F21" s="199"/>
      <c r="G21" s="11"/>
      <c r="H21" s="199"/>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79"/>
      <c r="F22" s="199"/>
      <c r="G22" s="11"/>
      <c r="H22" s="199"/>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79"/>
      <c r="F23" s="199"/>
      <c r="G23" s="11"/>
      <c r="H23" s="199"/>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79"/>
      <c r="F24" s="199"/>
      <c r="G24" s="11"/>
      <c r="H24" s="199"/>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79"/>
      <c r="F25" s="199"/>
      <c r="G25" s="11"/>
      <c r="H25" s="199"/>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79"/>
      <c r="F26" s="199"/>
      <c r="G26" s="11"/>
      <c r="H26" s="199"/>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4"/>
      <c r="F27" s="200"/>
      <c r="G27" s="95"/>
      <c r="H27" s="200"/>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2"/>
      <c r="F28" s="201"/>
      <c r="G28" s="98"/>
      <c r="H28" s="201"/>
      <c r="I28" s="98"/>
      <c r="J28" s="98"/>
      <c r="K28" s="99"/>
      <c r="M28" s="98"/>
      <c r="N28" s="99"/>
      <c r="P28" s="104">
        <v>18</v>
      </c>
      <c r="Q28" s="102" t="s">
        <v>138</v>
      </c>
      <c r="R28" s="102">
        <v>18</v>
      </c>
      <c r="S28" s="102" t="s">
        <v>138</v>
      </c>
      <c r="T28" s="210">
        <f>SUM(T20:T27)</f>
        <v>3302</v>
      </c>
      <c r="U28" s="102" t="s">
        <v>138</v>
      </c>
      <c r="V28" s="102">
        <f>SUM(V20:V27)</f>
        <v>3302</v>
      </c>
      <c r="W28" s="105" t="s">
        <v>138</v>
      </c>
      <c r="Y28" s="100"/>
      <c r="Z28" s="99"/>
      <c r="AB28" s="98"/>
      <c r="AC28" s="98"/>
      <c r="AD28" s="99"/>
      <c r="AE28" s="4"/>
      <c r="AF28" s="4"/>
    </row>
    <row r="29" spans="1:37" s="4" customFormat="1" x14ac:dyDescent="0.2">
      <c r="A29" s="56"/>
      <c r="E29" s="180"/>
      <c r="F29" s="128"/>
      <c r="H29" s="128"/>
      <c r="M29" s="51"/>
      <c r="P29" s="51"/>
      <c r="Y29" s="51"/>
      <c r="Z29" s="5"/>
      <c r="AB29" s="51"/>
      <c r="AH29" s="76"/>
      <c r="AI29" s="76"/>
      <c r="AJ29" s="76"/>
      <c r="AK29" s="76"/>
    </row>
    <row r="30" spans="1:37" ht="63.75" x14ac:dyDescent="0.2">
      <c r="A30" s="175">
        <v>44896</v>
      </c>
      <c r="B30" s="80" t="s">
        <v>19</v>
      </c>
      <c r="C30" s="80" t="s">
        <v>20</v>
      </c>
      <c r="D30" s="80" t="s">
        <v>113</v>
      </c>
      <c r="E30" s="191" t="s">
        <v>21</v>
      </c>
      <c r="F30" s="197" t="s">
        <v>169</v>
      </c>
      <c r="G30" s="80" t="s">
        <v>169</v>
      </c>
      <c r="H30" s="197"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214" t="s">
        <v>129</v>
      </c>
      <c r="AB30" s="50" t="s">
        <v>148</v>
      </c>
      <c r="AC30" s="50" t="s">
        <v>149</v>
      </c>
      <c r="AD30" s="50" t="s">
        <v>150</v>
      </c>
      <c r="AE30" s="4"/>
      <c r="AF30" s="4"/>
    </row>
    <row r="31" spans="1:37" x14ac:dyDescent="0.2">
      <c r="A31" s="56"/>
      <c r="B31" s="11"/>
      <c r="C31" s="11" t="s">
        <v>207</v>
      </c>
      <c r="D31" s="11" t="s">
        <v>208</v>
      </c>
      <c r="E31" s="179">
        <v>8759</v>
      </c>
      <c r="F31" s="198" t="s">
        <v>222</v>
      </c>
      <c r="G31" s="11"/>
      <c r="H31" s="198" t="s">
        <v>223</v>
      </c>
      <c r="I31" s="11"/>
      <c r="J31" s="11">
        <v>22248</v>
      </c>
      <c r="K31" s="206">
        <v>17831.09</v>
      </c>
      <c r="M31" s="11" t="s">
        <v>210</v>
      </c>
      <c r="N31" s="71"/>
      <c r="P31" s="11">
        <v>18</v>
      </c>
      <c r="Q31" s="11"/>
      <c r="R31" s="11">
        <v>18</v>
      </c>
      <c r="S31" s="11"/>
      <c r="T31" s="177">
        <v>3670</v>
      </c>
      <c r="U31" s="11"/>
      <c r="V31" s="11">
        <v>3670</v>
      </c>
      <c r="W31" s="11"/>
      <c r="Y31" s="11">
        <v>22248</v>
      </c>
      <c r="Z31" s="177">
        <v>21600</v>
      </c>
      <c r="AB31" s="11">
        <v>22248</v>
      </c>
      <c r="AC31" s="11">
        <v>51.16</v>
      </c>
      <c r="AD31" s="11">
        <f>AC31+AB31</f>
        <v>22299.16</v>
      </c>
      <c r="AE31" s="4"/>
      <c r="AF31" s="4"/>
    </row>
    <row r="32" spans="1:37" x14ac:dyDescent="0.2">
      <c r="A32" s="56"/>
      <c r="B32" s="11"/>
      <c r="C32" s="11"/>
      <c r="D32" s="11"/>
      <c r="E32" s="179"/>
      <c r="F32" s="199"/>
      <c r="G32" s="11"/>
      <c r="H32" s="199"/>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79"/>
      <c r="F33" s="199"/>
      <c r="G33" s="11"/>
      <c r="H33" s="199"/>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79"/>
      <c r="F34" s="199"/>
      <c r="G34" s="11"/>
      <c r="H34" s="199"/>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79"/>
      <c r="F35" s="199"/>
      <c r="G35" s="11"/>
      <c r="H35" s="199"/>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79"/>
      <c r="F36" s="199"/>
      <c r="G36" s="11"/>
      <c r="H36" s="199"/>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79"/>
      <c r="F37" s="199"/>
      <c r="G37" s="11"/>
      <c r="H37" s="199"/>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79"/>
      <c r="F38" s="199"/>
      <c r="G38" s="11"/>
      <c r="H38" s="199"/>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2"/>
      <c r="F39" s="201"/>
      <c r="G39" s="98"/>
      <c r="H39" s="201"/>
      <c r="I39" s="98"/>
      <c r="J39" s="98"/>
      <c r="K39" s="99"/>
      <c r="M39" s="98"/>
      <c r="N39" s="99"/>
      <c r="P39" s="104">
        <v>18</v>
      </c>
      <c r="Q39" s="102" t="s">
        <v>138</v>
      </c>
      <c r="R39" s="102">
        <v>18</v>
      </c>
      <c r="S39" s="102" t="s">
        <v>138</v>
      </c>
      <c r="T39" s="210">
        <f>SUM(T31:T38)</f>
        <v>3670</v>
      </c>
      <c r="U39" s="102" t="s">
        <v>138</v>
      </c>
      <c r="V39" s="102">
        <f>SUM(V31:V38)</f>
        <v>3670</v>
      </c>
      <c r="W39" s="105" t="s">
        <v>138</v>
      </c>
      <c r="Y39" s="100"/>
      <c r="Z39" s="99"/>
      <c r="AB39" s="98"/>
      <c r="AC39" s="98"/>
      <c r="AD39" s="99"/>
      <c r="AE39" s="4"/>
      <c r="AF39" s="4"/>
    </row>
    <row r="40" spans="1:37" s="4" customFormat="1" x14ac:dyDescent="0.2">
      <c r="A40" s="56"/>
      <c r="E40" s="180"/>
      <c r="F40" s="128"/>
      <c r="H40" s="128"/>
      <c r="M40" s="51"/>
      <c r="P40" s="51"/>
      <c r="Y40" s="51"/>
      <c r="Z40" s="5"/>
      <c r="AB40" s="51"/>
      <c r="AH40" s="76"/>
      <c r="AI40" s="76"/>
      <c r="AJ40" s="76"/>
      <c r="AK40" s="76"/>
    </row>
    <row r="41" spans="1:37" ht="63.75" x14ac:dyDescent="0.2">
      <c r="A41" s="175">
        <v>43800</v>
      </c>
      <c r="B41" s="80" t="s">
        <v>19</v>
      </c>
      <c r="C41" s="80" t="s">
        <v>20</v>
      </c>
      <c r="D41" s="80" t="s">
        <v>113</v>
      </c>
      <c r="E41" s="191" t="s">
        <v>21</v>
      </c>
      <c r="F41" s="197" t="s">
        <v>169</v>
      </c>
      <c r="G41" s="80" t="s">
        <v>169</v>
      </c>
      <c r="H41" s="197"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214" t="s">
        <v>129</v>
      </c>
      <c r="AB41" s="50" t="s">
        <v>148</v>
      </c>
      <c r="AC41" s="50" t="s">
        <v>149</v>
      </c>
      <c r="AD41" s="50" t="s">
        <v>150</v>
      </c>
      <c r="AE41" s="4"/>
      <c r="AF41" s="4"/>
    </row>
    <row r="42" spans="1:37" s="5" customFormat="1" x14ac:dyDescent="0.2">
      <c r="A42" s="208"/>
      <c r="B42" s="11"/>
      <c r="C42" s="11" t="s">
        <v>207</v>
      </c>
      <c r="D42" s="11" t="s">
        <v>208</v>
      </c>
      <c r="E42" s="179">
        <v>8759</v>
      </c>
      <c r="F42" s="198" t="s">
        <v>224</v>
      </c>
      <c r="G42" s="11"/>
      <c r="H42" s="198" t="s">
        <v>225</v>
      </c>
      <c r="I42" s="11"/>
      <c r="J42" s="11">
        <v>22248</v>
      </c>
      <c r="K42" s="11">
        <v>46908.67</v>
      </c>
      <c r="M42" s="11" t="s">
        <v>210</v>
      </c>
      <c r="N42" s="71"/>
      <c r="P42" s="11">
        <v>18</v>
      </c>
      <c r="Q42" s="11"/>
      <c r="R42" s="11">
        <v>18</v>
      </c>
      <c r="S42" s="11"/>
      <c r="T42" s="177">
        <v>3488</v>
      </c>
      <c r="U42" s="11"/>
      <c r="V42" s="11">
        <v>3488</v>
      </c>
      <c r="W42" s="11"/>
      <c r="Y42" s="11">
        <v>22248</v>
      </c>
      <c r="Z42" s="177">
        <v>21294</v>
      </c>
      <c r="AB42" s="11">
        <v>22248</v>
      </c>
      <c r="AC42" s="11">
        <v>224.88</v>
      </c>
      <c r="AD42" s="11">
        <f>AB42+AC42</f>
        <v>22472.880000000001</v>
      </c>
      <c r="AH42" s="209"/>
      <c r="AI42" s="209"/>
      <c r="AJ42" s="209"/>
      <c r="AK42" s="209"/>
    </row>
    <row r="43" spans="1:37" x14ac:dyDescent="0.2">
      <c r="A43" s="56"/>
      <c r="B43" s="11"/>
      <c r="C43" s="11"/>
      <c r="D43" s="11"/>
      <c r="E43" s="179"/>
      <c r="F43" s="199"/>
      <c r="G43" s="11"/>
      <c r="H43" s="199"/>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79"/>
      <c r="F44" s="199"/>
      <c r="G44" s="11"/>
      <c r="H44" s="199"/>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79"/>
      <c r="F45" s="199"/>
      <c r="G45" s="11"/>
      <c r="H45" s="199"/>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79"/>
      <c r="F46" s="199"/>
      <c r="G46" s="11"/>
      <c r="H46" s="199"/>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79"/>
      <c r="F47" s="199"/>
      <c r="G47" s="11"/>
      <c r="H47" s="199"/>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79"/>
      <c r="F48" s="199"/>
      <c r="G48" s="11"/>
      <c r="H48" s="199"/>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79"/>
      <c r="F49" s="199"/>
      <c r="G49" s="11"/>
      <c r="H49" s="199"/>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2"/>
      <c r="F50" s="201"/>
      <c r="G50" s="98"/>
      <c r="H50" s="201"/>
      <c r="I50" s="98"/>
      <c r="J50" s="98"/>
      <c r="K50" s="99"/>
      <c r="M50" s="98"/>
      <c r="N50" s="99"/>
      <c r="P50" s="104">
        <v>18</v>
      </c>
      <c r="Q50" s="102" t="s">
        <v>138</v>
      </c>
      <c r="R50" s="102">
        <v>18</v>
      </c>
      <c r="S50" s="102" t="s">
        <v>138</v>
      </c>
      <c r="T50" s="210">
        <f>SUM(T42:T49)</f>
        <v>3488</v>
      </c>
      <c r="U50" s="102" t="s">
        <v>138</v>
      </c>
      <c r="V50" s="102">
        <f>SUM(V42:V49)</f>
        <v>3488</v>
      </c>
      <c r="W50" s="105" t="s">
        <v>138</v>
      </c>
      <c r="Y50" s="100"/>
      <c r="Z50" s="99"/>
      <c r="AB50" s="98"/>
      <c r="AC50" s="98"/>
      <c r="AD50" s="99"/>
      <c r="AE50" s="4"/>
      <c r="AF50" s="4"/>
    </row>
    <row r="51" spans="1:37" s="4" customFormat="1" x14ac:dyDescent="0.2">
      <c r="A51" s="56"/>
      <c r="E51" s="180"/>
      <c r="F51" s="128"/>
      <c r="H51" s="128"/>
      <c r="M51" s="51"/>
      <c r="P51" s="51"/>
      <c r="Y51" s="51"/>
      <c r="Z51" s="5"/>
      <c r="AB51" s="51"/>
      <c r="AH51" s="76"/>
      <c r="AI51" s="76"/>
      <c r="AJ51" s="76"/>
      <c r="AK51" s="76"/>
    </row>
    <row r="52" spans="1:37" ht="63.75" x14ac:dyDescent="0.2">
      <c r="A52" s="56" t="s">
        <v>132</v>
      </c>
      <c r="B52" s="57" t="s">
        <v>158</v>
      </c>
      <c r="C52" s="57" t="s">
        <v>20</v>
      </c>
      <c r="D52" s="57" t="s">
        <v>113</v>
      </c>
      <c r="E52" s="186" t="s">
        <v>21</v>
      </c>
      <c r="F52" s="202" t="s">
        <v>169</v>
      </c>
      <c r="G52" s="58" t="s">
        <v>169</v>
      </c>
      <c r="H52" s="202"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79"/>
      <c r="F53" s="199"/>
      <c r="G53" s="11"/>
      <c r="H53" s="199"/>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79"/>
      <c r="F54" s="199"/>
      <c r="G54" s="11"/>
      <c r="H54" s="199"/>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79"/>
      <c r="F55" s="199"/>
      <c r="G55" s="11"/>
      <c r="H55" s="199"/>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79"/>
      <c r="F56" s="199"/>
      <c r="G56" s="11"/>
      <c r="H56" s="199"/>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79"/>
      <c r="F57" s="199"/>
      <c r="G57" s="11"/>
      <c r="H57" s="199"/>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79"/>
      <c r="F58" s="199"/>
      <c r="G58" s="11"/>
      <c r="H58" s="199"/>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79"/>
      <c r="F59" s="199"/>
      <c r="G59" s="11"/>
      <c r="H59" s="199"/>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2"/>
      <c r="F60" s="201"/>
      <c r="G60" s="98"/>
      <c r="H60" s="201"/>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0"/>
      <c r="F61" s="128"/>
      <c r="H61" s="128"/>
      <c r="M61" s="51"/>
      <c r="P61" s="51"/>
      <c r="Y61" s="51"/>
      <c r="Z61" s="5"/>
      <c r="AB61" s="59"/>
      <c r="AC61" s="5"/>
      <c r="AD61" s="5"/>
      <c r="AH61" s="76"/>
      <c r="AI61" s="76"/>
      <c r="AJ61" s="76"/>
      <c r="AK61" s="76"/>
    </row>
    <row r="62" spans="1:37" ht="63.75" x14ac:dyDescent="0.2">
      <c r="A62" s="56" t="s">
        <v>25</v>
      </c>
      <c r="B62" s="57" t="s">
        <v>158</v>
      </c>
      <c r="C62" s="57" t="s">
        <v>20</v>
      </c>
      <c r="D62" s="57" t="s">
        <v>113</v>
      </c>
      <c r="E62" s="186" t="s">
        <v>21</v>
      </c>
      <c r="F62" s="202" t="s">
        <v>169</v>
      </c>
      <c r="G62" s="58" t="s">
        <v>169</v>
      </c>
      <c r="H62" s="202"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79"/>
      <c r="F63" s="199"/>
      <c r="G63" s="11"/>
      <c r="H63" s="199"/>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79"/>
      <c r="F64" s="199"/>
      <c r="G64" s="11"/>
      <c r="H64" s="199"/>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79"/>
      <c r="F65" s="199"/>
      <c r="G65" s="11"/>
      <c r="H65" s="199"/>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79"/>
      <c r="F66" s="199"/>
      <c r="G66" s="11"/>
      <c r="H66" s="199"/>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79"/>
      <c r="F67" s="199"/>
      <c r="G67" s="11"/>
      <c r="H67" s="199"/>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79"/>
      <c r="F68" s="199"/>
      <c r="G68" s="11"/>
      <c r="H68" s="199"/>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79"/>
      <c r="F69" s="199"/>
      <c r="G69" s="11"/>
      <c r="H69" s="199"/>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2"/>
      <c r="F70" s="201"/>
      <c r="G70" s="98"/>
      <c r="H70" s="201"/>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0"/>
      <c r="F71" s="128"/>
      <c r="H71" s="128"/>
      <c r="M71" s="51"/>
      <c r="P71" s="51"/>
      <c r="Y71" s="51"/>
      <c r="Z71" s="5"/>
      <c r="AB71" s="59"/>
      <c r="AC71" s="5"/>
      <c r="AD71" s="5"/>
      <c r="AH71" s="76"/>
      <c r="AI71" s="76"/>
      <c r="AJ71" s="76"/>
      <c r="AK71" s="76"/>
    </row>
    <row r="72" spans="1:37" ht="63.75" x14ac:dyDescent="0.2">
      <c r="A72" s="56" t="s">
        <v>27</v>
      </c>
      <c r="B72" s="57" t="s">
        <v>158</v>
      </c>
      <c r="C72" s="57" t="s">
        <v>20</v>
      </c>
      <c r="D72" s="57" t="s">
        <v>113</v>
      </c>
      <c r="E72" s="186" t="s">
        <v>21</v>
      </c>
      <c r="F72" s="202" t="s">
        <v>169</v>
      </c>
      <c r="G72" s="58" t="s">
        <v>169</v>
      </c>
      <c r="H72" s="202"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79"/>
      <c r="F73" s="199"/>
      <c r="G73" s="11"/>
      <c r="H73" s="199"/>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79"/>
      <c r="F74" s="199"/>
      <c r="G74" s="11"/>
      <c r="H74" s="199"/>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79"/>
      <c r="F75" s="199"/>
      <c r="G75" s="11"/>
      <c r="H75" s="199"/>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79"/>
      <c r="F76" s="199"/>
      <c r="G76" s="11"/>
      <c r="H76" s="199"/>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79"/>
      <c r="F77" s="199"/>
      <c r="G77" s="11"/>
      <c r="H77" s="199"/>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79"/>
      <c r="F78" s="199"/>
      <c r="G78" s="11"/>
      <c r="H78" s="199"/>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79"/>
      <c r="F79" s="199"/>
      <c r="G79" s="11"/>
      <c r="H79" s="199"/>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2"/>
      <c r="F80" s="201"/>
      <c r="G80" s="98"/>
      <c r="H80" s="201"/>
      <c r="I80" s="98"/>
      <c r="J80" s="98"/>
      <c r="K80" s="99"/>
      <c r="M80" s="98"/>
      <c r="N80" s="99"/>
      <c r="P80" s="104" t="s">
        <v>138</v>
      </c>
      <c r="Q80" s="102" t="s">
        <v>138</v>
      </c>
      <c r="R80" s="102" t="s">
        <v>138</v>
      </c>
      <c r="S80" s="102" t="s">
        <v>138</v>
      </c>
      <c r="T80" s="102" t="s">
        <v>138</v>
      </c>
      <c r="U80" s="102" t="s">
        <v>138</v>
      </c>
      <c r="V80" s="102" t="s">
        <v>138</v>
      </c>
      <c r="W80" s="105" t="s">
        <v>138</v>
      </c>
      <c r="Y80" s="142"/>
      <c r="Z80" s="213"/>
      <c r="AB80" s="142"/>
      <c r="AC80" s="154"/>
      <c r="AD80" s="99"/>
      <c r="AE80" s="4"/>
      <c r="AF80" s="4"/>
    </row>
    <row r="81" spans="1:37" s="4" customFormat="1" x14ac:dyDescent="0.2">
      <c r="A81" s="56"/>
      <c r="E81" s="180"/>
      <c r="F81" s="128"/>
      <c r="H81" s="128"/>
      <c r="Z81" s="5"/>
      <c r="AB81" s="5"/>
      <c r="AC81" s="5"/>
      <c r="AD81" s="5"/>
      <c r="AH81" s="76"/>
      <c r="AI81" s="76"/>
      <c r="AJ81" s="76"/>
      <c r="AK81" s="76"/>
    </row>
    <row r="82" spans="1:37" s="4" customFormat="1" hidden="1" x14ac:dyDescent="0.2">
      <c r="E82" s="180"/>
      <c r="F82" s="128"/>
      <c r="H82" s="128"/>
      <c r="M82" s="51"/>
      <c r="P82" s="51"/>
      <c r="Y82" s="51"/>
      <c r="Z82" s="5"/>
      <c r="AB82" s="51"/>
      <c r="AH82" s="76"/>
      <c r="AI82" s="76"/>
      <c r="AJ82" s="76"/>
      <c r="AK82" s="76"/>
    </row>
    <row r="83" spans="1:37" s="4" customFormat="1" hidden="1" x14ac:dyDescent="0.2">
      <c r="E83" s="180"/>
      <c r="F83" s="128"/>
      <c r="H83" s="128"/>
      <c r="M83" s="51"/>
      <c r="P83" s="51"/>
      <c r="Y83" s="51"/>
      <c r="Z83" s="5"/>
      <c r="AB83" s="51"/>
      <c r="AH83" s="76"/>
      <c r="AI83" s="76"/>
      <c r="AJ83" s="76"/>
      <c r="AK83" s="76"/>
    </row>
    <row r="84" spans="1:37" s="4" customFormat="1" hidden="1" x14ac:dyDescent="0.2">
      <c r="E84" s="180"/>
      <c r="F84" s="128"/>
      <c r="H84" s="128"/>
      <c r="M84" s="51"/>
      <c r="P84" s="51"/>
      <c r="Y84" s="51"/>
      <c r="Z84" s="5"/>
      <c r="AB84" s="51"/>
      <c r="AH84" s="76"/>
      <c r="AI84" s="76"/>
      <c r="AJ84" s="76"/>
      <c r="AK84" s="76"/>
    </row>
    <row r="85" spans="1:37" s="4" customFormat="1" hidden="1" x14ac:dyDescent="0.2">
      <c r="E85" s="180"/>
      <c r="F85" s="128"/>
      <c r="H85" s="128"/>
      <c r="M85" s="51"/>
      <c r="P85" s="51"/>
      <c r="Y85" s="51"/>
      <c r="Z85" s="5"/>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8"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7"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0"/>
      <c r="F1" s="4"/>
      <c r="G1" s="4"/>
      <c r="H1" s="4"/>
      <c r="I1" s="4"/>
      <c r="K1" s="61" t="s">
        <v>107</v>
      </c>
      <c r="L1" s="4"/>
      <c r="M1" s="4"/>
      <c r="O1" s="155" t="s">
        <v>106</v>
      </c>
    </row>
    <row r="2" spans="1:20" ht="12.95" customHeight="1" x14ac:dyDescent="0.25">
      <c r="A2" s="129" t="s">
        <v>111</v>
      </c>
      <c r="B2" s="130"/>
      <c r="C2" s="130"/>
      <c r="D2" s="131"/>
      <c r="E2" s="180"/>
      <c r="F2" s="4"/>
      <c r="G2" s="4"/>
      <c r="H2" s="4"/>
      <c r="I2" s="4"/>
      <c r="K2" s="245" t="s">
        <v>18</v>
      </c>
      <c r="L2" s="246"/>
      <c r="M2" s="9"/>
      <c r="N2" s="9"/>
      <c r="O2" s="245" t="s">
        <v>110</v>
      </c>
      <c r="P2" s="257"/>
      <c r="Q2" s="246"/>
      <c r="R2" s="9"/>
      <c r="S2" s="9"/>
      <c r="T2" s="9"/>
    </row>
    <row r="3" spans="1:20" x14ac:dyDescent="0.25">
      <c r="A3" s="132" t="s">
        <v>13</v>
      </c>
      <c r="B3" s="53"/>
      <c r="C3" s="53"/>
      <c r="D3" s="133"/>
      <c r="E3" s="180"/>
      <c r="F3" s="4"/>
      <c r="G3" s="4"/>
      <c r="H3" s="9"/>
      <c r="I3" s="4"/>
      <c r="K3" s="247"/>
      <c r="L3" s="248"/>
      <c r="M3" s="9"/>
      <c r="N3" s="9"/>
      <c r="O3" s="247"/>
      <c r="P3" s="258"/>
      <c r="Q3" s="248"/>
      <c r="R3" s="9"/>
      <c r="S3" s="9"/>
      <c r="T3" s="9"/>
    </row>
    <row r="4" spans="1:20" x14ac:dyDescent="0.25">
      <c r="A4" s="134" t="s">
        <v>14</v>
      </c>
      <c r="B4" s="54"/>
      <c r="C4" s="54"/>
      <c r="D4" s="135"/>
      <c r="E4" s="180"/>
      <c r="F4" s="4"/>
      <c r="G4" s="4"/>
      <c r="H4" s="9"/>
      <c r="I4" s="4"/>
      <c r="K4" s="247"/>
      <c r="L4" s="248"/>
      <c r="M4" s="9"/>
      <c r="N4" s="9"/>
      <c r="O4" s="247"/>
      <c r="P4" s="258"/>
      <c r="Q4" s="248"/>
      <c r="R4" s="9"/>
      <c r="S4" s="9"/>
      <c r="T4" s="9"/>
    </row>
    <row r="5" spans="1:20" ht="15.75" thickBot="1" x14ac:dyDescent="0.3">
      <c r="A5" s="134" t="s">
        <v>15</v>
      </c>
      <c r="B5" s="54"/>
      <c r="C5" s="54"/>
      <c r="D5" s="135"/>
      <c r="E5" s="180"/>
      <c r="F5" s="54"/>
      <c r="G5" s="4"/>
      <c r="H5" s="9"/>
      <c r="I5" s="4"/>
      <c r="K5" s="249"/>
      <c r="L5" s="250"/>
      <c r="M5" s="9"/>
      <c r="N5" s="9"/>
      <c r="O5" s="247"/>
      <c r="P5" s="258"/>
      <c r="Q5" s="248"/>
      <c r="R5" s="9"/>
      <c r="S5" s="9"/>
      <c r="T5" s="9"/>
    </row>
    <row r="6" spans="1:20" ht="15.75" thickBot="1" x14ac:dyDescent="0.3">
      <c r="A6" s="134" t="s">
        <v>16</v>
      </c>
      <c r="B6" s="54"/>
      <c r="C6" s="54"/>
      <c r="D6" s="135"/>
      <c r="E6" s="180"/>
      <c r="F6" s="54"/>
      <c r="G6" s="4"/>
      <c r="H6" s="9"/>
      <c r="I6" s="9"/>
      <c r="J6" s="9"/>
      <c r="L6" s="9"/>
      <c r="M6" s="9"/>
      <c r="N6" s="9"/>
      <c r="O6" s="249"/>
      <c r="P6" s="259"/>
      <c r="Q6" s="250"/>
      <c r="R6" s="9"/>
    </row>
    <row r="7" spans="1:20" ht="15.75" thickBot="1" x14ac:dyDescent="0.3">
      <c r="A7" s="136" t="s">
        <v>17</v>
      </c>
      <c r="B7" s="137"/>
      <c r="C7" s="137"/>
      <c r="D7" s="138"/>
      <c r="E7" s="180"/>
      <c r="F7" s="54"/>
      <c r="G7" s="4"/>
      <c r="H7" s="4"/>
      <c r="I7" s="4"/>
      <c r="K7" s="51"/>
      <c r="L7" s="4"/>
      <c r="M7" s="4"/>
      <c r="O7" s="157"/>
      <c r="P7" s="9"/>
      <c r="Q7" s="9"/>
      <c r="R7" s="9"/>
    </row>
    <row r="8" spans="1:20" x14ac:dyDescent="0.25">
      <c r="A8" s="54"/>
      <c r="B8" s="54"/>
      <c r="C8" s="54"/>
      <c r="D8" s="54"/>
      <c r="E8" s="180"/>
      <c r="F8" s="54"/>
      <c r="G8" s="4"/>
      <c r="H8" s="4"/>
      <c r="I8" s="4"/>
      <c r="K8" s="51" t="s">
        <v>213</v>
      </c>
      <c r="L8" s="4"/>
      <c r="M8" s="4"/>
      <c r="O8" s="51" t="s">
        <v>214</v>
      </c>
      <c r="P8" s="9"/>
      <c r="Q8" s="9"/>
      <c r="R8" s="9"/>
    </row>
    <row r="9" spans="1:20" x14ac:dyDescent="0.25">
      <c r="A9" s="6" t="s">
        <v>188</v>
      </c>
      <c r="B9" s="55"/>
      <c r="C9" s="55"/>
      <c r="D9" s="55"/>
      <c r="E9" s="181"/>
      <c r="F9" s="55"/>
      <c r="G9" s="6"/>
      <c r="H9" s="6"/>
      <c r="I9" s="4"/>
      <c r="K9" s="51"/>
      <c r="L9" s="4"/>
      <c r="M9" s="4"/>
      <c r="P9" s="9"/>
      <c r="Q9" s="9"/>
      <c r="R9" s="9"/>
    </row>
    <row r="10" spans="1:20" x14ac:dyDescent="0.25">
      <c r="B10" s="54"/>
      <c r="C10" s="54"/>
      <c r="D10" s="54"/>
      <c r="E10" s="180"/>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0"/>
      <c r="F15" s="4"/>
      <c r="G15" s="4"/>
      <c r="H15" s="4"/>
      <c r="I15" s="4"/>
      <c r="K15" s="51"/>
      <c r="L15" s="4"/>
      <c r="M15" s="4"/>
      <c r="O15" s="51"/>
    </row>
    <row r="16" spans="1:20" ht="63.75" x14ac:dyDescent="0.25">
      <c r="A16" s="175">
        <v>45261</v>
      </c>
      <c r="B16" s="3" t="s">
        <v>19</v>
      </c>
      <c r="C16" s="3" t="s">
        <v>20</v>
      </c>
      <c r="D16" s="3" t="s">
        <v>113</v>
      </c>
      <c r="E16" s="183" t="s">
        <v>21</v>
      </c>
      <c r="F16" s="2" t="s">
        <v>22</v>
      </c>
      <c r="G16" s="2" t="s">
        <v>23</v>
      </c>
      <c r="H16" s="2" t="s">
        <v>24</v>
      </c>
      <c r="I16" s="2" t="s">
        <v>112</v>
      </c>
      <c r="J16" s="72"/>
      <c r="K16" s="50" t="s">
        <v>151</v>
      </c>
      <c r="L16" s="94" t="s">
        <v>152</v>
      </c>
      <c r="M16" s="101" t="s">
        <v>153</v>
      </c>
      <c r="N16" s="72"/>
      <c r="O16" s="251" t="s">
        <v>168</v>
      </c>
      <c r="P16" s="252"/>
      <c r="Q16" s="252"/>
      <c r="R16" s="253"/>
    </row>
    <row r="17" spans="1:16384" s="5" customFormat="1" ht="12.75" x14ac:dyDescent="0.2">
      <c r="A17" s="56"/>
      <c r="B17" s="11"/>
      <c r="C17" s="11" t="s">
        <v>207</v>
      </c>
      <c r="D17" s="11" t="s">
        <v>208</v>
      </c>
      <c r="E17" s="179">
        <v>8759</v>
      </c>
      <c r="F17" s="11">
        <v>0</v>
      </c>
      <c r="G17" s="11">
        <v>0</v>
      </c>
      <c r="H17" s="11">
        <v>0</v>
      </c>
      <c r="I17" s="11" t="s">
        <v>209</v>
      </c>
      <c r="J17" s="4"/>
      <c r="K17" s="11">
        <v>0</v>
      </c>
      <c r="L17" s="11">
        <v>0</v>
      </c>
      <c r="M17" s="11">
        <v>0</v>
      </c>
      <c r="N17" s="4"/>
      <c r="O17" s="254">
        <v>0</v>
      </c>
      <c r="P17" s="255"/>
      <c r="Q17" s="255"/>
      <c r="R17" s="256"/>
      <c r="S17" s="4"/>
      <c r="T17" s="4"/>
      <c r="U17" s="4"/>
      <c r="V17" s="4"/>
    </row>
    <row r="18" spans="1:16384" s="5" customFormat="1" ht="12.75" x14ac:dyDescent="0.2">
      <c r="A18" s="56"/>
      <c r="B18" s="11"/>
      <c r="C18" s="11"/>
      <c r="D18" s="11"/>
      <c r="E18" s="179"/>
      <c r="F18" s="11"/>
      <c r="G18" s="11"/>
      <c r="H18" s="11"/>
      <c r="I18" s="11"/>
      <c r="J18" s="4"/>
      <c r="K18" s="11"/>
      <c r="L18" s="11"/>
      <c r="M18" s="11"/>
      <c r="N18" s="4"/>
      <c r="O18" s="254"/>
      <c r="P18" s="255"/>
      <c r="Q18" s="255"/>
      <c r="R18" s="256"/>
      <c r="S18" s="4"/>
      <c r="T18" s="4"/>
      <c r="U18" s="4"/>
      <c r="V18" s="4"/>
    </row>
    <row r="19" spans="1:16384" s="5" customFormat="1" ht="12.75" x14ac:dyDescent="0.2">
      <c r="A19" s="56"/>
      <c r="B19" s="11"/>
      <c r="C19" s="11"/>
      <c r="D19" s="11"/>
      <c r="E19" s="179"/>
      <c r="F19" s="11"/>
      <c r="G19" s="11"/>
      <c r="H19" s="11"/>
      <c r="I19" s="11"/>
      <c r="J19" s="4"/>
      <c r="K19" s="11"/>
      <c r="L19" s="11"/>
      <c r="M19" s="11"/>
      <c r="N19" s="4"/>
      <c r="O19" s="254"/>
      <c r="P19" s="255"/>
      <c r="Q19" s="255"/>
      <c r="R19" s="256"/>
      <c r="S19" s="4"/>
      <c r="T19" s="4"/>
      <c r="U19" s="4"/>
      <c r="V19" s="4"/>
    </row>
    <row r="20" spans="1:16384" s="5" customFormat="1" ht="15" customHeight="1" x14ac:dyDescent="0.2">
      <c r="A20" s="56"/>
      <c r="B20" s="11"/>
      <c r="C20" s="11"/>
      <c r="D20" s="11"/>
      <c r="E20" s="179"/>
      <c r="F20" s="11"/>
      <c r="G20" s="11"/>
      <c r="H20" s="11"/>
      <c r="I20" s="11"/>
      <c r="J20" s="4"/>
      <c r="K20" s="11"/>
      <c r="L20" s="11"/>
      <c r="M20" s="11"/>
      <c r="N20" s="4"/>
      <c r="O20" s="254"/>
      <c r="P20" s="255"/>
      <c r="Q20" s="255"/>
      <c r="R20" s="256"/>
      <c r="S20" s="4"/>
      <c r="T20" s="4"/>
      <c r="U20" s="4"/>
      <c r="V20" s="4"/>
    </row>
    <row r="21" spans="1:16384" s="5" customFormat="1" ht="12.75" x14ac:dyDescent="0.2">
      <c r="A21" s="56"/>
      <c r="B21" s="11"/>
      <c r="C21" s="11"/>
      <c r="D21" s="11"/>
      <c r="E21" s="179"/>
      <c r="F21" s="11"/>
      <c r="G21" s="11"/>
      <c r="H21" s="11"/>
      <c r="I21" s="11"/>
      <c r="J21" s="4"/>
      <c r="K21" s="11"/>
      <c r="L21" s="11"/>
      <c r="M21" s="11"/>
      <c r="N21" s="4"/>
      <c r="O21" s="254"/>
      <c r="P21" s="255"/>
      <c r="Q21" s="255"/>
      <c r="R21" s="256"/>
      <c r="S21" s="4"/>
      <c r="T21" s="4"/>
      <c r="U21" s="4"/>
      <c r="V21" s="4"/>
    </row>
    <row r="22" spans="1:16384" s="5" customFormat="1" ht="12.75" x14ac:dyDescent="0.2">
      <c r="A22" s="56"/>
      <c r="B22" s="11"/>
      <c r="C22" s="11"/>
      <c r="D22" s="11"/>
      <c r="E22" s="179"/>
      <c r="F22" s="11"/>
      <c r="G22" s="11"/>
      <c r="H22" s="11"/>
      <c r="I22" s="11"/>
      <c r="J22" s="4"/>
      <c r="K22" s="11"/>
      <c r="L22" s="11"/>
      <c r="M22" s="11"/>
      <c r="N22" s="4"/>
      <c r="O22" s="254"/>
      <c r="P22" s="255"/>
      <c r="Q22" s="255"/>
      <c r="R22" s="256"/>
      <c r="S22" s="4"/>
      <c r="T22" s="4"/>
      <c r="U22" s="4"/>
      <c r="V22" s="4"/>
    </row>
    <row r="23" spans="1:16384" s="5" customFormat="1" ht="12.75" x14ac:dyDescent="0.2">
      <c r="A23" s="56"/>
      <c r="B23" s="11"/>
      <c r="C23" s="11"/>
      <c r="D23" s="11"/>
      <c r="E23" s="179"/>
      <c r="F23" s="11"/>
      <c r="G23" s="11"/>
      <c r="H23" s="11"/>
      <c r="I23" s="11"/>
      <c r="J23" s="4"/>
      <c r="K23" s="11"/>
      <c r="L23" s="11"/>
      <c r="M23" s="11"/>
      <c r="N23" s="4"/>
      <c r="O23" s="254"/>
      <c r="P23" s="255"/>
      <c r="Q23" s="255"/>
      <c r="R23" s="256"/>
      <c r="S23" s="4"/>
      <c r="T23" s="4"/>
      <c r="U23" s="4"/>
      <c r="V23" s="4"/>
    </row>
    <row r="24" spans="1:16384" s="5" customFormat="1" ht="13.5" thickBot="1" x14ac:dyDescent="0.25">
      <c r="A24" s="56"/>
      <c r="B24" s="95"/>
      <c r="C24" s="95"/>
      <c r="D24" s="95"/>
      <c r="E24" s="184"/>
      <c r="F24" s="95"/>
      <c r="G24" s="95"/>
      <c r="H24" s="95"/>
      <c r="I24" s="95"/>
      <c r="J24" s="4"/>
      <c r="K24" s="95"/>
      <c r="L24" s="95"/>
      <c r="M24" s="95"/>
      <c r="N24" s="4"/>
      <c r="O24" s="261"/>
      <c r="P24" s="262"/>
      <c r="Q24" s="262"/>
      <c r="R24" s="263"/>
      <c r="S24" s="4"/>
      <c r="T24" s="4"/>
      <c r="U24" s="4"/>
      <c r="V24" s="4"/>
    </row>
    <row r="25" spans="1:16384" s="5" customFormat="1" ht="13.5" thickBot="1" x14ac:dyDescent="0.25">
      <c r="A25" s="56"/>
      <c r="B25" s="96" t="s">
        <v>136</v>
      </c>
      <c r="C25" s="97"/>
      <c r="D25" s="97"/>
      <c r="E25" s="185"/>
      <c r="F25" s="98"/>
      <c r="G25" s="98"/>
      <c r="H25" s="98"/>
      <c r="I25" s="102" t="s">
        <v>138</v>
      </c>
      <c r="J25" s="4"/>
      <c r="K25" s="100"/>
      <c r="L25" s="98"/>
      <c r="M25" s="99"/>
      <c r="N25" s="4"/>
      <c r="O25" s="264"/>
      <c r="P25" s="265"/>
      <c r="Q25" s="265"/>
      <c r="R25" s="266"/>
      <c r="S25" s="4"/>
      <c r="T25" s="4"/>
      <c r="U25" s="4"/>
      <c r="V25" s="4"/>
    </row>
    <row r="26" spans="1:16384" s="4" customFormat="1" ht="12.75" x14ac:dyDescent="0.2">
      <c r="A26" s="56"/>
      <c r="E26" s="180"/>
      <c r="K26" s="51"/>
    </row>
    <row r="27" spans="1:16384" customFormat="1" ht="63.75" x14ac:dyDescent="0.25">
      <c r="A27" s="175">
        <v>44896</v>
      </c>
      <c r="B27" s="3" t="s">
        <v>19</v>
      </c>
      <c r="C27" s="3" t="s">
        <v>20</v>
      </c>
      <c r="D27" s="3" t="s">
        <v>113</v>
      </c>
      <c r="E27" s="183" t="s">
        <v>21</v>
      </c>
      <c r="F27" s="2" t="s">
        <v>22</v>
      </c>
      <c r="G27" s="2" t="s">
        <v>23</v>
      </c>
      <c r="H27" s="2" t="s">
        <v>24</v>
      </c>
      <c r="I27" s="2" t="s">
        <v>112</v>
      </c>
      <c r="J27" s="72"/>
      <c r="K27" s="50" t="s">
        <v>151</v>
      </c>
      <c r="L27" s="94" t="s">
        <v>152</v>
      </c>
      <c r="M27" s="101" t="s">
        <v>153</v>
      </c>
      <c r="N27" s="72"/>
      <c r="O27" s="268" t="s">
        <v>168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79">
        <v>8759</v>
      </c>
      <c r="F28" s="11">
        <v>0</v>
      </c>
      <c r="G28" s="11">
        <v>0</v>
      </c>
      <c r="H28" s="11">
        <v>0</v>
      </c>
      <c r="I28" s="11">
        <v>0</v>
      </c>
      <c r="J28" s="4"/>
      <c r="K28" s="11">
        <v>0</v>
      </c>
      <c r="L28" s="11">
        <v>0</v>
      </c>
      <c r="M28" s="11">
        <v>0</v>
      </c>
      <c r="N28" s="4"/>
      <c r="O28" s="254">
        <v>0</v>
      </c>
      <c r="P28" s="255"/>
      <c r="Q28" s="255"/>
      <c r="R28" s="256"/>
      <c r="S28" s="267"/>
      <c r="T28" s="267"/>
      <c r="U28" s="267"/>
      <c r="V28" s="267"/>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customFormat="1" x14ac:dyDescent="0.25">
      <c r="A29" s="56"/>
      <c r="B29" s="11"/>
      <c r="C29" s="11"/>
      <c r="D29" s="11"/>
      <c r="E29" s="179"/>
      <c r="F29" s="11"/>
      <c r="G29" s="11"/>
      <c r="H29" s="11"/>
      <c r="I29" s="11"/>
      <c r="J29" s="4"/>
      <c r="K29" s="11"/>
      <c r="L29" s="11"/>
      <c r="M29" s="11"/>
      <c r="N29" s="4"/>
      <c r="O29" s="254"/>
      <c r="P29" s="255"/>
      <c r="Q29" s="255"/>
      <c r="R29" s="256"/>
      <c r="S29" s="267"/>
      <c r="T29" s="267"/>
      <c r="U29" s="267"/>
      <c r="V29" s="267"/>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customFormat="1" x14ac:dyDescent="0.25">
      <c r="A30" s="56"/>
      <c r="B30" s="11"/>
      <c r="C30" s="11"/>
      <c r="D30" s="11"/>
      <c r="E30" s="179"/>
      <c r="F30" s="11"/>
      <c r="G30" s="11"/>
      <c r="H30" s="11"/>
      <c r="I30" s="11"/>
      <c r="J30" s="4"/>
      <c r="K30" s="11"/>
      <c r="L30" s="11"/>
      <c r="M30" s="11"/>
      <c r="N30" s="4"/>
      <c r="O30" s="254"/>
      <c r="P30" s="255"/>
      <c r="Q30" s="255"/>
      <c r="R30" s="256"/>
      <c r="S30" s="267"/>
      <c r="T30" s="267"/>
      <c r="U30" s="267"/>
      <c r="V30" s="267"/>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customFormat="1" x14ac:dyDescent="0.25">
      <c r="A31" s="56"/>
      <c r="B31" s="11"/>
      <c r="C31" s="11"/>
      <c r="D31" s="11"/>
      <c r="E31" s="179"/>
      <c r="F31" s="11"/>
      <c r="G31" s="11"/>
      <c r="H31" s="11"/>
      <c r="I31" s="11"/>
      <c r="J31" s="4"/>
      <c r="K31" s="11"/>
      <c r="L31" s="11"/>
      <c r="M31" s="11"/>
      <c r="N31" s="4"/>
      <c r="O31" s="254"/>
      <c r="P31" s="255"/>
      <c r="Q31" s="255"/>
      <c r="R31" s="256"/>
      <c r="S31" s="267"/>
      <c r="T31" s="267"/>
      <c r="U31" s="267"/>
      <c r="V31" s="267"/>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customFormat="1" x14ac:dyDescent="0.25">
      <c r="A32" s="56"/>
      <c r="B32" s="11"/>
      <c r="C32" s="11"/>
      <c r="D32" s="11"/>
      <c r="E32" s="179"/>
      <c r="F32" s="11"/>
      <c r="G32" s="11"/>
      <c r="H32" s="11"/>
      <c r="I32" s="11"/>
      <c r="J32" s="4"/>
      <c r="K32" s="11"/>
      <c r="L32" s="11"/>
      <c r="M32" s="11"/>
      <c r="N32" s="4"/>
      <c r="O32" s="254"/>
      <c r="P32" s="255"/>
      <c r="Q32" s="255"/>
      <c r="R32" s="256"/>
      <c r="S32" s="267"/>
      <c r="T32" s="267"/>
      <c r="U32" s="267"/>
      <c r="V32" s="267"/>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customFormat="1" x14ac:dyDescent="0.25">
      <c r="A33" s="56"/>
      <c r="B33" s="11"/>
      <c r="C33" s="11"/>
      <c r="D33" s="11"/>
      <c r="E33" s="179"/>
      <c r="F33" s="11"/>
      <c r="G33" s="11"/>
      <c r="H33" s="11"/>
      <c r="I33" s="11"/>
      <c r="J33" s="4"/>
      <c r="K33" s="11"/>
      <c r="L33" s="11"/>
      <c r="M33" s="11"/>
      <c r="N33" s="4"/>
      <c r="O33" s="254"/>
      <c r="P33" s="255"/>
      <c r="Q33" s="255"/>
      <c r="R33" s="256"/>
      <c r="S33" s="267"/>
      <c r="T33" s="267"/>
      <c r="U33" s="267"/>
      <c r="V33" s="267"/>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customFormat="1" x14ac:dyDescent="0.25">
      <c r="A34" s="56"/>
      <c r="B34" s="11"/>
      <c r="C34" s="11"/>
      <c r="D34" s="11"/>
      <c r="E34" s="179"/>
      <c r="F34" s="11"/>
      <c r="G34" s="11"/>
      <c r="H34" s="11"/>
      <c r="I34" s="11"/>
      <c r="J34" s="4"/>
      <c r="K34" s="11"/>
      <c r="L34" s="11"/>
      <c r="M34" s="11"/>
      <c r="N34" s="4"/>
      <c r="O34" s="254"/>
      <c r="P34" s="255"/>
      <c r="Q34" s="255"/>
      <c r="R34" s="256"/>
      <c r="S34" s="267"/>
      <c r="T34" s="267"/>
      <c r="U34" s="267"/>
      <c r="V34" s="267"/>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customFormat="1" ht="15.75" thickBot="1" x14ac:dyDescent="0.3">
      <c r="A35" s="56"/>
      <c r="B35" s="95"/>
      <c r="C35" s="95"/>
      <c r="D35" s="95"/>
      <c r="E35" s="184"/>
      <c r="F35" s="95"/>
      <c r="G35" s="95"/>
      <c r="H35" s="95"/>
      <c r="I35" s="95"/>
      <c r="J35" s="4"/>
      <c r="K35" s="95"/>
      <c r="L35" s="95"/>
      <c r="M35" s="95"/>
      <c r="N35" s="4"/>
      <c r="O35" s="271"/>
      <c r="P35" s="272"/>
      <c r="Q35" s="272"/>
      <c r="R35" s="273"/>
      <c r="S35" s="267"/>
      <c r="T35" s="267"/>
      <c r="U35" s="267"/>
      <c r="V35" s="267"/>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customFormat="1" ht="15.75" thickBot="1" x14ac:dyDescent="0.3">
      <c r="A36" s="56"/>
      <c r="B36" s="96" t="s">
        <v>136</v>
      </c>
      <c r="C36" s="97"/>
      <c r="D36" s="97"/>
      <c r="E36" s="185"/>
      <c r="F36" s="98"/>
      <c r="G36" s="98"/>
      <c r="H36" s="98"/>
      <c r="I36" s="102" t="s">
        <v>138</v>
      </c>
      <c r="J36" s="4"/>
      <c r="K36" s="98"/>
      <c r="L36" s="98"/>
      <c r="M36" s="98"/>
      <c r="N36" s="4"/>
      <c r="O36" s="264"/>
      <c r="P36" s="265"/>
      <c r="Q36" s="265"/>
      <c r="R36" s="266"/>
      <c r="S36" s="267"/>
      <c r="T36" s="267"/>
      <c r="U36" s="267"/>
      <c r="V36" s="267"/>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E37" s="180"/>
      <c r="K37" s="51"/>
    </row>
    <row r="38" spans="1:16384" ht="63.75" x14ac:dyDescent="0.25">
      <c r="A38" s="175">
        <v>43800</v>
      </c>
      <c r="B38" s="3" t="s">
        <v>19</v>
      </c>
      <c r="C38" s="3" t="s">
        <v>20</v>
      </c>
      <c r="D38" s="3" t="s">
        <v>113</v>
      </c>
      <c r="E38" s="183" t="s">
        <v>21</v>
      </c>
      <c r="F38" s="2" t="s">
        <v>22</v>
      </c>
      <c r="G38" s="2" t="s">
        <v>23</v>
      </c>
      <c r="H38" s="2" t="s">
        <v>24</v>
      </c>
      <c r="I38" s="2" t="s">
        <v>112</v>
      </c>
      <c r="J38" s="72"/>
      <c r="K38" s="50" t="s">
        <v>151</v>
      </c>
      <c r="L38" s="94" t="s">
        <v>152</v>
      </c>
      <c r="M38" s="101" t="s">
        <v>153</v>
      </c>
      <c r="N38" s="72"/>
      <c r="O38" s="268" t="s">
        <v>168</v>
      </c>
      <c r="P38" s="269"/>
      <c r="Q38" s="269"/>
      <c r="R38" s="270"/>
      <c r="U38" s="4"/>
      <c r="V38" s="4"/>
    </row>
    <row r="39" spans="1:16384" x14ac:dyDescent="0.25">
      <c r="A39" s="56"/>
      <c r="B39" s="11"/>
      <c r="C39" s="11" t="s">
        <v>207</v>
      </c>
      <c r="D39" s="11" t="s">
        <v>208</v>
      </c>
      <c r="E39" s="179">
        <v>8759</v>
      </c>
      <c r="F39" s="11">
        <v>0</v>
      </c>
      <c r="G39" s="11">
        <v>0</v>
      </c>
      <c r="H39" s="11">
        <v>0</v>
      </c>
      <c r="I39" s="11">
        <v>0</v>
      </c>
      <c r="K39" s="11">
        <v>0</v>
      </c>
      <c r="L39" s="11">
        <v>0</v>
      </c>
      <c r="M39" s="11">
        <v>0</v>
      </c>
      <c r="O39" s="254">
        <v>0</v>
      </c>
      <c r="P39" s="255"/>
      <c r="Q39" s="255"/>
      <c r="R39" s="256"/>
      <c r="U39" s="4"/>
      <c r="V39" s="4"/>
    </row>
    <row r="40" spans="1:16384" x14ac:dyDescent="0.25">
      <c r="A40" s="56"/>
      <c r="B40" s="11"/>
      <c r="C40" s="11"/>
      <c r="D40" s="11"/>
      <c r="E40" s="179"/>
      <c r="F40" s="11"/>
      <c r="G40" s="11"/>
      <c r="H40" s="11"/>
      <c r="I40" s="11"/>
      <c r="K40" s="11"/>
      <c r="L40" s="11"/>
      <c r="M40" s="11"/>
      <c r="O40" s="254"/>
      <c r="P40" s="255"/>
      <c r="Q40" s="255"/>
      <c r="R40" s="256"/>
      <c r="U40" s="4"/>
      <c r="V40" s="4"/>
    </row>
    <row r="41" spans="1:16384" x14ac:dyDescent="0.25">
      <c r="A41" s="56"/>
      <c r="B41" s="11"/>
      <c r="C41" s="11"/>
      <c r="D41" s="11"/>
      <c r="E41" s="179"/>
      <c r="F41" s="11"/>
      <c r="G41" s="11"/>
      <c r="H41" s="11"/>
      <c r="I41" s="11"/>
      <c r="K41" s="11"/>
      <c r="L41" s="11"/>
      <c r="M41" s="11"/>
      <c r="O41" s="254"/>
      <c r="P41" s="255"/>
      <c r="Q41" s="255"/>
      <c r="R41" s="256"/>
      <c r="U41" s="4"/>
      <c r="V41" s="4"/>
    </row>
    <row r="42" spans="1:16384" x14ac:dyDescent="0.25">
      <c r="A42" s="56"/>
      <c r="B42" s="11"/>
      <c r="C42" s="11"/>
      <c r="D42" s="11"/>
      <c r="E42" s="179"/>
      <c r="F42" s="11"/>
      <c r="G42" s="11"/>
      <c r="H42" s="11"/>
      <c r="I42" s="11"/>
      <c r="K42" s="11"/>
      <c r="L42" s="11"/>
      <c r="M42" s="11"/>
      <c r="O42" s="254"/>
      <c r="P42" s="255"/>
      <c r="Q42" s="255"/>
      <c r="R42" s="256"/>
      <c r="U42" s="4"/>
      <c r="V42" s="4"/>
    </row>
    <row r="43" spans="1:16384" x14ac:dyDescent="0.25">
      <c r="A43" s="56"/>
      <c r="B43" s="11"/>
      <c r="C43" s="11"/>
      <c r="D43" s="11"/>
      <c r="E43" s="179"/>
      <c r="F43" s="11"/>
      <c r="G43" s="11"/>
      <c r="H43" s="11"/>
      <c r="I43" s="11"/>
      <c r="K43" s="11"/>
      <c r="L43" s="11"/>
      <c r="M43" s="11"/>
      <c r="O43" s="254"/>
      <c r="P43" s="255"/>
      <c r="Q43" s="255"/>
      <c r="R43" s="256"/>
      <c r="U43" s="4"/>
      <c r="V43" s="4"/>
    </row>
    <row r="44" spans="1:16384" x14ac:dyDescent="0.25">
      <c r="A44" s="56"/>
      <c r="B44" s="11"/>
      <c r="C44" s="11"/>
      <c r="D44" s="11"/>
      <c r="E44" s="179"/>
      <c r="F44" s="11"/>
      <c r="G44" s="11"/>
      <c r="H44" s="11"/>
      <c r="I44" s="11"/>
      <c r="K44" s="11"/>
      <c r="L44" s="11"/>
      <c r="M44" s="11"/>
      <c r="O44" s="254"/>
      <c r="P44" s="255"/>
      <c r="Q44" s="255"/>
      <c r="R44" s="256"/>
      <c r="U44" s="4"/>
      <c r="V44" s="4"/>
    </row>
    <row r="45" spans="1:16384" x14ac:dyDescent="0.25">
      <c r="A45" s="56"/>
      <c r="B45" s="11"/>
      <c r="C45" s="11"/>
      <c r="D45" s="11"/>
      <c r="E45" s="179"/>
      <c r="F45" s="11"/>
      <c r="G45" s="11"/>
      <c r="H45" s="11"/>
      <c r="I45" s="11"/>
      <c r="K45" s="11"/>
      <c r="L45" s="11"/>
      <c r="M45" s="11"/>
      <c r="O45" s="254"/>
      <c r="P45" s="255"/>
      <c r="Q45" s="255"/>
      <c r="R45" s="256"/>
      <c r="U45" s="4"/>
      <c r="V45" s="4"/>
    </row>
    <row r="46" spans="1:16384" ht="15.75" thickBot="1" x14ac:dyDescent="0.3">
      <c r="A46" s="56"/>
      <c r="B46" s="95"/>
      <c r="C46" s="95"/>
      <c r="D46" s="95"/>
      <c r="E46" s="184"/>
      <c r="F46" s="95"/>
      <c r="G46" s="95"/>
      <c r="H46" s="95"/>
      <c r="I46" s="95"/>
      <c r="K46" s="95"/>
      <c r="L46" s="95"/>
      <c r="M46" s="95"/>
      <c r="O46" s="271"/>
      <c r="P46" s="272"/>
      <c r="Q46" s="272"/>
      <c r="R46" s="273"/>
      <c r="U46" s="4"/>
      <c r="V46" s="4"/>
    </row>
    <row r="47" spans="1:16384" ht="15.75" thickBot="1" x14ac:dyDescent="0.3">
      <c r="A47" s="56"/>
      <c r="B47" s="96" t="s">
        <v>136</v>
      </c>
      <c r="C47" s="97"/>
      <c r="D47" s="97"/>
      <c r="E47" s="185"/>
      <c r="F47" s="98"/>
      <c r="G47" s="98"/>
      <c r="H47" s="98"/>
      <c r="I47" s="102" t="s">
        <v>138</v>
      </c>
      <c r="K47" s="98"/>
      <c r="L47" s="98"/>
      <c r="M47" s="98"/>
      <c r="O47" s="264"/>
      <c r="P47" s="265"/>
      <c r="Q47" s="265"/>
      <c r="R47" s="266"/>
      <c r="U47" s="4"/>
      <c r="V47" s="4"/>
    </row>
    <row r="48" spans="1:16384" s="4" customFormat="1" ht="13.5" thickBot="1" x14ac:dyDescent="0.25">
      <c r="A48" s="56"/>
      <c r="E48" s="180"/>
      <c r="K48" s="51"/>
    </row>
    <row r="49" spans="1:22" ht="63.75" x14ac:dyDescent="0.25">
      <c r="A49" s="56" t="s">
        <v>132</v>
      </c>
      <c r="B49" s="57" t="s">
        <v>158</v>
      </c>
      <c r="C49" s="57" t="s">
        <v>20</v>
      </c>
      <c r="D49" s="57" t="s">
        <v>113</v>
      </c>
      <c r="E49" s="186" t="s">
        <v>21</v>
      </c>
      <c r="F49" s="58" t="s">
        <v>22</v>
      </c>
      <c r="G49" s="58" t="s">
        <v>23</v>
      </c>
      <c r="H49" s="58" t="s">
        <v>24</v>
      </c>
      <c r="I49" s="58" t="s">
        <v>112</v>
      </c>
      <c r="J49" s="74"/>
      <c r="K49" s="58" t="s">
        <v>151</v>
      </c>
      <c r="L49" s="58" t="s">
        <v>152</v>
      </c>
      <c r="M49" s="58" t="s">
        <v>153</v>
      </c>
      <c r="N49" s="74"/>
      <c r="O49" s="277" t="s">
        <v>168</v>
      </c>
      <c r="P49" s="278"/>
      <c r="Q49" s="278"/>
      <c r="R49" s="278"/>
      <c r="U49" s="4"/>
      <c r="V49" s="4"/>
    </row>
    <row r="50" spans="1:22" x14ac:dyDescent="0.25">
      <c r="A50" s="56"/>
      <c r="B50" s="11"/>
      <c r="C50" s="11"/>
      <c r="D50" s="11"/>
      <c r="E50" s="179"/>
      <c r="F50" s="11"/>
      <c r="G50" s="11"/>
      <c r="H50" s="11"/>
      <c r="I50" s="11"/>
      <c r="K50" s="11"/>
      <c r="L50" s="11"/>
      <c r="M50" s="11"/>
      <c r="O50" s="254"/>
      <c r="P50" s="255"/>
      <c r="Q50" s="255"/>
      <c r="R50" s="256"/>
      <c r="U50" s="4"/>
      <c r="V50" s="4"/>
    </row>
    <row r="51" spans="1:22" x14ac:dyDescent="0.25">
      <c r="A51" s="56"/>
      <c r="B51" s="11"/>
      <c r="C51" s="11"/>
      <c r="D51" s="11"/>
      <c r="E51" s="179"/>
      <c r="F51" s="11"/>
      <c r="G51" s="11"/>
      <c r="H51" s="11"/>
      <c r="I51" s="11"/>
      <c r="K51" s="11"/>
      <c r="L51" s="11"/>
      <c r="M51" s="11"/>
      <c r="O51" s="254"/>
      <c r="P51" s="255"/>
      <c r="Q51" s="255"/>
      <c r="R51" s="256"/>
      <c r="U51" s="4"/>
      <c r="V51" s="4"/>
    </row>
    <row r="52" spans="1:22" x14ac:dyDescent="0.25">
      <c r="A52" s="56"/>
      <c r="B52" s="11"/>
      <c r="C52" s="11"/>
      <c r="D52" s="11"/>
      <c r="E52" s="179"/>
      <c r="F52" s="11"/>
      <c r="G52" s="11"/>
      <c r="H52" s="11"/>
      <c r="I52" s="11"/>
      <c r="K52" s="11"/>
      <c r="L52" s="11"/>
      <c r="M52" s="11"/>
      <c r="O52" s="254"/>
      <c r="P52" s="255"/>
      <c r="Q52" s="255"/>
      <c r="R52" s="256"/>
      <c r="U52" s="4"/>
      <c r="V52" s="4"/>
    </row>
    <row r="53" spans="1:22" x14ac:dyDescent="0.25">
      <c r="A53" s="56"/>
      <c r="B53" s="11"/>
      <c r="C53" s="11"/>
      <c r="D53" s="11"/>
      <c r="E53" s="179"/>
      <c r="F53" s="11"/>
      <c r="G53" s="11"/>
      <c r="H53" s="11"/>
      <c r="I53" s="11"/>
      <c r="K53" s="11"/>
      <c r="L53" s="11"/>
      <c r="M53" s="11"/>
      <c r="O53" s="254"/>
      <c r="P53" s="255"/>
      <c r="Q53" s="255"/>
      <c r="R53" s="256"/>
      <c r="U53" s="4"/>
      <c r="V53" s="4"/>
    </row>
    <row r="54" spans="1:22" x14ac:dyDescent="0.25">
      <c r="A54" s="56"/>
      <c r="B54" s="11"/>
      <c r="C54" s="11"/>
      <c r="D54" s="11"/>
      <c r="E54" s="179"/>
      <c r="F54" s="11"/>
      <c r="G54" s="11"/>
      <c r="H54" s="11"/>
      <c r="I54" s="11"/>
      <c r="K54" s="11"/>
      <c r="L54" s="11"/>
      <c r="M54" s="11"/>
      <c r="O54" s="254"/>
      <c r="P54" s="255"/>
      <c r="Q54" s="255"/>
      <c r="R54" s="256"/>
      <c r="U54" s="4"/>
      <c r="V54" s="4"/>
    </row>
    <row r="55" spans="1:22" x14ac:dyDescent="0.25">
      <c r="A55" s="56"/>
      <c r="B55" s="11"/>
      <c r="C55" s="11"/>
      <c r="D55" s="11"/>
      <c r="E55" s="179"/>
      <c r="F55" s="11"/>
      <c r="G55" s="11"/>
      <c r="H55" s="11"/>
      <c r="I55" s="11"/>
      <c r="K55" s="11"/>
      <c r="L55" s="11"/>
      <c r="M55" s="11"/>
      <c r="O55" s="254"/>
      <c r="P55" s="255"/>
      <c r="Q55" s="255"/>
      <c r="R55" s="256"/>
      <c r="U55" s="4"/>
      <c r="V55" s="4"/>
    </row>
    <row r="56" spans="1:22" ht="15.75" thickBot="1" x14ac:dyDescent="0.3">
      <c r="A56" s="56"/>
      <c r="B56" s="95"/>
      <c r="C56" s="95"/>
      <c r="D56" s="95"/>
      <c r="E56" s="184"/>
      <c r="F56" s="95"/>
      <c r="G56" s="95"/>
      <c r="H56" s="95"/>
      <c r="I56" s="95"/>
      <c r="K56" s="95"/>
      <c r="L56" s="95"/>
      <c r="M56" s="95"/>
      <c r="O56" s="261"/>
      <c r="P56" s="262"/>
      <c r="Q56" s="262"/>
      <c r="R56" s="263"/>
      <c r="U56" s="4"/>
      <c r="V56" s="4"/>
    </row>
    <row r="57" spans="1:22" ht="15.75" thickBot="1" x14ac:dyDescent="0.3">
      <c r="A57" s="56"/>
      <c r="B57" s="96" t="s">
        <v>136</v>
      </c>
      <c r="C57" s="97"/>
      <c r="D57" s="97"/>
      <c r="E57" s="185"/>
      <c r="F57" s="98"/>
      <c r="G57" s="98"/>
      <c r="H57" s="98"/>
      <c r="I57" s="102" t="s">
        <v>138</v>
      </c>
      <c r="K57" s="98"/>
      <c r="L57" s="98"/>
      <c r="M57" s="98"/>
      <c r="O57" s="264"/>
      <c r="P57" s="265"/>
      <c r="Q57" s="265"/>
      <c r="R57" s="266"/>
      <c r="U57" s="4"/>
      <c r="V57" s="4"/>
    </row>
    <row r="58" spans="1:22" s="4" customFormat="1" ht="12.75" x14ac:dyDescent="0.2">
      <c r="A58" s="56"/>
      <c r="E58" s="180"/>
      <c r="K58" s="51"/>
    </row>
    <row r="59" spans="1:22" ht="63.75" x14ac:dyDescent="0.25">
      <c r="A59" s="56" t="s">
        <v>25</v>
      </c>
      <c r="B59" s="57" t="s">
        <v>158</v>
      </c>
      <c r="C59" s="57" t="s">
        <v>20</v>
      </c>
      <c r="D59" s="57" t="s">
        <v>113</v>
      </c>
      <c r="E59" s="186" t="s">
        <v>21</v>
      </c>
      <c r="F59" s="58" t="s">
        <v>22</v>
      </c>
      <c r="G59" s="58" t="s">
        <v>23</v>
      </c>
      <c r="H59" s="58" t="s">
        <v>24</v>
      </c>
      <c r="I59" s="58" t="s">
        <v>112</v>
      </c>
      <c r="J59" s="74"/>
      <c r="K59" s="58" t="s">
        <v>151</v>
      </c>
      <c r="L59" s="58" t="s">
        <v>152</v>
      </c>
      <c r="M59" s="58" t="s">
        <v>153</v>
      </c>
      <c r="N59" s="74"/>
      <c r="O59" s="274" t="s">
        <v>168</v>
      </c>
      <c r="P59" s="275"/>
      <c r="Q59" s="275"/>
      <c r="R59" s="276"/>
      <c r="U59" s="4"/>
      <c r="V59" s="4"/>
    </row>
    <row r="60" spans="1:22" x14ac:dyDescent="0.25">
      <c r="A60" s="56"/>
      <c r="B60" s="11"/>
      <c r="C60" s="11"/>
      <c r="D60" s="11"/>
      <c r="E60" s="179"/>
      <c r="F60" s="11"/>
      <c r="G60" s="11"/>
      <c r="H60" s="11"/>
      <c r="I60" s="11"/>
      <c r="K60" s="11"/>
      <c r="L60" s="11"/>
      <c r="M60" s="11"/>
      <c r="O60" s="254"/>
      <c r="P60" s="255"/>
      <c r="Q60" s="255"/>
      <c r="R60" s="256"/>
      <c r="U60" s="4"/>
      <c r="V60" s="4"/>
    </row>
    <row r="61" spans="1:22" x14ac:dyDescent="0.25">
      <c r="A61" s="56"/>
      <c r="B61" s="11"/>
      <c r="C61" s="11"/>
      <c r="D61" s="11"/>
      <c r="E61" s="179"/>
      <c r="F61" s="11"/>
      <c r="G61" s="11"/>
      <c r="H61" s="11"/>
      <c r="I61" s="11"/>
      <c r="K61" s="11"/>
      <c r="L61" s="11"/>
      <c r="M61" s="11"/>
      <c r="O61" s="254"/>
      <c r="P61" s="255"/>
      <c r="Q61" s="255"/>
      <c r="R61" s="256"/>
      <c r="U61" s="4"/>
      <c r="V61" s="4"/>
    </row>
    <row r="62" spans="1:22" x14ac:dyDescent="0.25">
      <c r="A62" s="56"/>
      <c r="B62" s="11"/>
      <c r="C62" s="11"/>
      <c r="D62" s="11"/>
      <c r="E62" s="179"/>
      <c r="F62" s="11"/>
      <c r="G62" s="11"/>
      <c r="H62" s="11"/>
      <c r="I62" s="11"/>
      <c r="K62" s="11"/>
      <c r="L62" s="11"/>
      <c r="M62" s="11"/>
      <c r="O62" s="254"/>
      <c r="P62" s="255"/>
      <c r="Q62" s="255"/>
      <c r="R62" s="256"/>
      <c r="U62" s="4"/>
      <c r="V62" s="4"/>
    </row>
    <row r="63" spans="1:22" x14ac:dyDescent="0.25">
      <c r="A63" s="56"/>
      <c r="B63" s="11"/>
      <c r="C63" s="11"/>
      <c r="D63" s="11"/>
      <c r="E63" s="179"/>
      <c r="F63" s="11"/>
      <c r="G63" s="11"/>
      <c r="H63" s="11"/>
      <c r="I63" s="11"/>
      <c r="K63" s="11"/>
      <c r="L63" s="11"/>
      <c r="M63" s="11"/>
      <c r="O63" s="254"/>
      <c r="P63" s="255"/>
      <c r="Q63" s="255"/>
      <c r="R63" s="256"/>
      <c r="U63" s="4"/>
      <c r="V63" s="4"/>
    </row>
    <row r="64" spans="1:22" x14ac:dyDescent="0.25">
      <c r="A64" s="56"/>
      <c r="B64" s="11"/>
      <c r="C64" s="11"/>
      <c r="D64" s="11"/>
      <c r="E64" s="179"/>
      <c r="F64" s="11"/>
      <c r="G64" s="11"/>
      <c r="H64" s="11"/>
      <c r="I64" s="11"/>
      <c r="K64" s="11"/>
      <c r="L64" s="11"/>
      <c r="M64" s="11"/>
      <c r="O64" s="254"/>
      <c r="P64" s="255"/>
      <c r="Q64" s="255"/>
      <c r="R64" s="256"/>
      <c r="U64" s="4"/>
      <c r="V64" s="4"/>
    </row>
    <row r="65" spans="1:22" x14ac:dyDescent="0.25">
      <c r="A65" s="56"/>
      <c r="B65" s="11"/>
      <c r="C65" s="11"/>
      <c r="D65" s="11"/>
      <c r="E65" s="179"/>
      <c r="F65" s="11"/>
      <c r="G65" s="11"/>
      <c r="H65" s="11"/>
      <c r="I65" s="11"/>
      <c r="K65" s="11"/>
      <c r="L65" s="11"/>
      <c r="M65" s="11"/>
      <c r="O65" s="254"/>
      <c r="P65" s="255"/>
      <c r="Q65" s="255"/>
      <c r="R65" s="256"/>
      <c r="U65" s="4"/>
      <c r="V65" s="4"/>
    </row>
    <row r="66" spans="1:22" ht="15.75" thickBot="1" x14ac:dyDescent="0.3">
      <c r="A66" s="56"/>
      <c r="B66" s="95"/>
      <c r="C66" s="95"/>
      <c r="D66" s="95"/>
      <c r="E66" s="184"/>
      <c r="F66" s="95"/>
      <c r="G66" s="95"/>
      <c r="H66" s="95"/>
      <c r="I66" s="95"/>
      <c r="K66" s="95"/>
      <c r="L66" s="95"/>
      <c r="M66" s="95"/>
      <c r="O66" s="261"/>
      <c r="P66" s="262"/>
      <c r="Q66" s="262"/>
      <c r="R66" s="263"/>
      <c r="U66" s="4"/>
      <c r="V66" s="4"/>
    </row>
    <row r="67" spans="1:22" ht="15.75" thickBot="1" x14ac:dyDescent="0.3">
      <c r="A67" s="56"/>
      <c r="B67" s="96" t="s">
        <v>136</v>
      </c>
      <c r="C67" s="97"/>
      <c r="D67" s="97"/>
      <c r="E67" s="185"/>
      <c r="F67" s="98"/>
      <c r="G67" s="98"/>
      <c r="H67" s="98"/>
      <c r="I67" s="102" t="s">
        <v>138</v>
      </c>
      <c r="K67" s="98"/>
      <c r="L67" s="98"/>
      <c r="M67" s="98"/>
      <c r="O67" s="264"/>
      <c r="P67" s="265"/>
      <c r="Q67" s="265"/>
      <c r="R67" s="266"/>
      <c r="U67" s="4"/>
      <c r="V67" s="4"/>
    </row>
    <row r="68" spans="1:22" s="4" customFormat="1" ht="12.75" x14ac:dyDescent="0.2">
      <c r="A68" s="56"/>
      <c r="E68" s="180"/>
      <c r="K68" s="51"/>
    </row>
    <row r="69" spans="1:22" ht="63.75" x14ac:dyDescent="0.25">
      <c r="A69" s="56" t="s">
        <v>27</v>
      </c>
      <c r="B69" s="57" t="s">
        <v>158</v>
      </c>
      <c r="C69" s="57" t="s">
        <v>20</v>
      </c>
      <c r="D69" s="57" t="s">
        <v>113</v>
      </c>
      <c r="E69" s="186" t="s">
        <v>21</v>
      </c>
      <c r="F69" s="58" t="s">
        <v>22</v>
      </c>
      <c r="G69" s="58" t="s">
        <v>23</v>
      </c>
      <c r="H69" s="58" t="s">
        <v>24</v>
      </c>
      <c r="I69" s="58" t="s">
        <v>112</v>
      </c>
      <c r="J69" s="74"/>
      <c r="K69" s="58" t="s">
        <v>151</v>
      </c>
      <c r="L69" s="58" t="s">
        <v>152</v>
      </c>
      <c r="M69" s="58" t="s">
        <v>153</v>
      </c>
      <c r="N69" s="74"/>
      <c r="O69" s="274" t="s">
        <v>168</v>
      </c>
      <c r="P69" s="275"/>
      <c r="Q69" s="275"/>
      <c r="R69" s="276"/>
      <c r="U69" s="4"/>
      <c r="V69" s="4"/>
    </row>
    <row r="70" spans="1:22" x14ac:dyDescent="0.25">
      <c r="A70" s="56"/>
      <c r="B70" s="11"/>
      <c r="C70" s="11"/>
      <c r="D70" s="11"/>
      <c r="E70" s="179"/>
      <c r="F70" s="11"/>
      <c r="G70" s="11"/>
      <c r="H70" s="11"/>
      <c r="I70" s="11"/>
      <c r="K70" s="11"/>
      <c r="L70" s="11"/>
      <c r="M70" s="11"/>
      <c r="O70" s="254"/>
      <c r="P70" s="255"/>
      <c r="Q70" s="255"/>
      <c r="R70" s="256"/>
      <c r="U70" s="4"/>
      <c r="V70" s="4"/>
    </row>
    <row r="71" spans="1:22" x14ac:dyDescent="0.25">
      <c r="A71" s="56"/>
      <c r="B71" s="11"/>
      <c r="C71" s="11"/>
      <c r="D71" s="11"/>
      <c r="E71" s="179"/>
      <c r="F71" s="11"/>
      <c r="G71" s="11"/>
      <c r="H71" s="11"/>
      <c r="I71" s="11"/>
      <c r="K71" s="11"/>
      <c r="L71" s="11"/>
      <c r="M71" s="11"/>
      <c r="O71" s="254"/>
      <c r="P71" s="255"/>
      <c r="Q71" s="255"/>
      <c r="R71" s="256"/>
      <c r="U71" s="4"/>
      <c r="V71" s="4"/>
    </row>
    <row r="72" spans="1:22" x14ac:dyDescent="0.25">
      <c r="A72" s="56"/>
      <c r="B72" s="11"/>
      <c r="C72" s="11"/>
      <c r="D72" s="11"/>
      <c r="E72" s="179"/>
      <c r="F72" s="11"/>
      <c r="G72" s="11"/>
      <c r="H72" s="11"/>
      <c r="I72" s="11"/>
      <c r="K72" s="11"/>
      <c r="L72" s="11"/>
      <c r="M72" s="11"/>
      <c r="O72" s="254"/>
      <c r="P72" s="255"/>
      <c r="Q72" s="255"/>
      <c r="R72" s="256"/>
      <c r="U72" s="4"/>
      <c r="V72" s="4"/>
    </row>
    <row r="73" spans="1:22" x14ac:dyDescent="0.25">
      <c r="A73" s="56"/>
      <c r="B73" s="11"/>
      <c r="C73" s="11"/>
      <c r="D73" s="11"/>
      <c r="E73" s="179"/>
      <c r="F73" s="11"/>
      <c r="G73" s="11"/>
      <c r="H73" s="11"/>
      <c r="I73" s="11"/>
      <c r="K73" s="11"/>
      <c r="L73" s="11"/>
      <c r="M73" s="11"/>
      <c r="O73" s="254"/>
      <c r="P73" s="255"/>
      <c r="Q73" s="255"/>
      <c r="R73" s="256"/>
      <c r="U73" s="4"/>
      <c r="V73" s="4"/>
    </row>
    <row r="74" spans="1:22" x14ac:dyDescent="0.25">
      <c r="A74" s="56"/>
      <c r="B74" s="11"/>
      <c r="C74" s="11"/>
      <c r="D74" s="11"/>
      <c r="E74" s="179"/>
      <c r="F74" s="11"/>
      <c r="G74" s="11"/>
      <c r="H74" s="11"/>
      <c r="I74" s="11"/>
      <c r="K74" s="11"/>
      <c r="L74" s="11"/>
      <c r="M74" s="11"/>
      <c r="O74" s="254"/>
      <c r="P74" s="255"/>
      <c r="Q74" s="255"/>
      <c r="R74" s="256"/>
      <c r="U74" s="4"/>
      <c r="V74" s="4"/>
    </row>
    <row r="75" spans="1:22" x14ac:dyDescent="0.25">
      <c r="A75" s="56"/>
      <c r="B75" s="11"/>
      <c r="C75" s="11"/>
      <c r="D75" s="11"/>
      <c r="E75" s="179"/>
      <c r="F75" s="11"/>
      <c r="G75" s="11"/>
      <c r="H75" s="11"/>
      <c r="I75" s="11"/>
      <c r="K75" s="11"/>
      <c r="L75" s="11"/>
      <c r="M75" s="11"/>
      <c r="O75" s="254"/>
      <c r="P75" s="255"/>
      <c r="Q75" s="255"/>
      <c r="R75" s="256"/>
      <c r="U75" s="4"/>
      <c r="V75" s="4"/>
    </row>
    <row r="76" spans="1:22" ht="15.75" thickBot="1" x14ac:dyDescent="0.3">
      <c r="A76" s="56"/>
      <c r="B76" s="95"/>
      <c r="C76" s="95"/>
      <c r="D76" s="95"/>
      <c r="E76" s="184"/>
      <c r="F76" s="95"/>
      <c r="G76" s="95"/>
      <c r="H76" s="95"/>
      <c r="I76" s="95"/>
      <c r="K76" s="95"/>
      <c r="L76" s="95"/>
      <c r="M76" s="95"/>
      <c r="O76" s="261"/>
      <c r="P76" s="262"/>
      <c r="Q76" s="262"/>
      <c r="R76" s="263"/>
      <c r="U76" s="4"/>
      <c r="V76" s="4"/>
    </row>
    <row r="77" spans="1:22" ht="15.75" thickBot="1" x14ac:dyDescent="0.3">
      <c r="A77" s="56"/>
      <c r="B77" s="96" t="s">
        <v>136</v>
      </c>
      <c r="C77" s="97"/>
      <c r="D77" s="97"/>
      <c r="E77" s="185"/>
      <c r="F77" s="98"/>
      <c r="G77" s="98"/>
      <c r="H77" s="98"/>
      <c r="I77" s="102" t="s">
        <v>138</v>
      </c>
      <c r="K77" s="100"/>
      <c r="L77" s="98"/>
      <c r="M77" s="99"/>
      <c r="O77" s="264"/>
      <c r="P77" s="265"/>
      <c r="Q77" s="265"/>
      <c r="R77" s="266"/>
      <c r="U77" s="4"/>
      <c r="V77" s="4"/>
    </row>
    <row r="78" spans="1:22" s="4" customFormat="1" ht="12.75" x14ac:dyDescent="0.2">
      <c r="A78" s="56"/>
      <c r="E78" s="180"/>
    </row>
    <row r="79" spans="1:22" s="4" customFormat="1" ht="12.75" x14ac:dyDescent="0.2">
      <c r="E79" s="180"/>
    </row>
    <row r="80" spans="1:22" s="4" customFormat="1" ht="12.75" hidden="1" x14ac:dyDescent="0.2">
      <c r="E80" s="180"/>
      <c r="K80" s="51"/>
      <c r="O80" s="51"/>
    </row>
    <row r="81" spans="5:15" s="4" customFormat="1" ht="12.75" hidden="1" x14ac:dyDescent="0.2">
      <c r="E81" s="180"/>
      <c r="K81" s="51"/>
      <c r="O81" s="51"/>
    </row>
    <row r="82" spans="5:15" s="4" customFormat="1" ht="12.75" hidden="1" x14ac:dyDescent="0.2">
      <c r="E82" s="180"/>
      <c r="K82" s="51"/>
      <c r="O82" s="51"/>
    </row>
    <row r="83" spans="5:15" s="4" customFormat="1" ht="12.75" hidden="1" x14ac:dyDescent="0.2">
      <c r="E83" s="180"/>
      <c r="K83" s="51"/>
      <c r="O83" s="51"/>
    </row>
    <row r="84" spans="5:15" s="4" customFormat="1" ht="12.75" hidden="1" x14ac:dyDescent="0.2">
      <c r="E84" s="180"/>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120" zoomScaleNormal="120" zoomScalePageLayoutView="40" workbookViewId="0">
      <selection activeCell="R30" sqref="M30:R3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29</v>
      </c>
      <c r="B2" s="287"/>
      <c r="C2" s="287"/>
      <c r="D2" s="287"/>
      <c r="E2" s="288"/>
      <c r="H2" s="292"/>
      <c r="I2" s="292"/>
      <c r="J2" s="292"/>
      <c r="K2" s="292"/>
      <c r="L2" s="292"/>
      <c r="M2" s="292"/>
      <c r="N2" s="292"/>
      <c r="O2" s="29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2"/>
      <c r="I3" s="292"/>
      <c r="J3" s="292"/>
      <c r="K3" s="292"/>
      <c r="L3" s="292"/>
      <c r="M3" s="292"/>
      <c r="N3" s="292"/>
      <c r="O3" s="29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82" t="s">
        <v>193</v>
      </c>
      <c r="F16" s="282"/>
      <c r="G16" s="282"/>
      <c r="H16" s="282"/>
      <c r="I16" s="282"/>
      <c r="J16" s="282"/>
      <c r="K16" s="62"/>
      <c r="L16" s="26"/>
      <c r="M16" s="282" t="s">
        <v>194</v>
      </c>
      <c r="N16" s="282"/>
      <c r="O16" s="282"/>
      <c r="P16" s="282"/>
      <c r="Q16" s="282"/>
      <c r="R16" s="282"/>
      <c r="S16" s="4"/>
      <c r="T16" s="26"/>
      <c r="U16" s="283" t="s">
        <v>195</v>
      </c>
      <c r="V16" s="284"/>
      <c r="W16" s="284"/>
      <c r="X16" s="284"/>
      <c r="Y16" s="284"/>
      <c r="Z16" s="285"/>
      <c r="AA16" s="4"/>
      <c r="AB16" s="4"/>
      <c r="AC16" s="4"/>
      <c r="AD16" s="4"/>
      <c r="AE16" s="279" t="s">
        <v>196</v>
      </c>
      <c r="AF16" s="280"/>
      <c r="AG16" s="280"/>
      <c r="AH16" s="280"/>
      <c r="AI16" s="280"/>
      <c r="AJ16" s="281"/>
      <c r="AK16" s="4"/>
      <c r="AL16" s="161"/>
      <c r="AM16" s="279" t="s">
        <v>197</v>
      </c>
      <c r="AN16" s="280"/>
      <c r="AO16" s="280"/>
      <c r="AP16" s="280"/>
      <c r="AQ16" s="280"/>
      <c r="AR16" s="281"/>
      <c r="AS16" s="4"/>
      <c r="AT16" s="161"/>
      <c r="AU16" s="279" t="s">
        <v>198</v>
      </c>
      <c r="AV16" s="280"/>
      <c r="AW16" s="280"/>
      <c r="AX16" s="280"/>
      <c r="AY16" s="280"/>
      <c r="AZ16" s="28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175">
        <v>45261</v>
      </c>
      <c r="B18" s="11" t="s">
        <v>207</v>
      </c>
      <c r="C18" s="11" t="s">
        <v>208</v>
      </c>
      <c r="D18" s="178">
        <v>8759</v>
      </c>
      <c r="E18" s="11">
        <v>14</v>
      </c>
      <c r="F18" s="11">
        <v>3</v>
      </c>
      <c r="G18" s="11">
        <v>2</v>
      </c>
      <c r="H18" s="11">
        <v>0</v>
      </c>
      <c r="I18" s="11">
        <v>3</v>
      </c>
      <c r="J18" s="11">
        <v>9</v>
      </c>
      <c r="M18" s="11">
        <f>E18*18</f>
        <v>252</v>
      </c>
      <c r="N18" s="11">
        <f t="shared" ref="N18:P18" si="0">F18*18</f>
        <v>54</v>
      </c>
      <c r="O18" s="11">
        <f t="shared" si="0"/>
        <v>36</v>
      </c>
      <c r="P18" s="11">
        <f t="shared" si="0"/>
        <v>0</v>
      </c>
      <c r="Q18" s="11">
        <f>I18*18</f>
        <v>54</v>
      </c>
      <c r="R18" s="11">
        <f t="shared" ref="R18" si="1">J18*18</f>
        <v>162</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166</v>
      </c>
      <c r="C30" s="103"/>
      <c r="D30" s="110"/>
      <c r="E30" s="98">
        <f>SUM(E18:E29)</f>
        <v>14</v>
      </c>
      <c r="F30" s="98">
        <f t="shared" ref="F30:J30" si="2">SUM(F18:F29)</f>
        <v>3</v>
      </c>
      <c r="G30" s="98">
        <f t="shared" si="2"/>
        <v>2</v>
      </c>
      <c r="H30" s="98">
        <f t="shared" si="2"/>
        <v>0</v>
      </c>
      <c r="I30" s="98">
        <f t="shared" si="2"/>
        <v>3</v>
      </c>
      <c r="J30" s="98">
        <f t="shared" si="2"/>
        <v>9</v>
      </c>
      <c r="L30" s="152" t="s">
        <v>167</v>
      </c>
      <c r="M30" s="142">
        <f>SUM(M18:M29)</f>
        <v>252</v>
      </c>
      <c r="N30" s="142">
        <f t="shared" ref="N30:R30" si="3">SUM(N18:N29)</f>
        <v>54</v>
      </c>
      <c r="O30" s="142">
        <f t="shared" si="3"/>
        <v>36</v>
      </c>
      <c r="P30" s="142">
        <f t="shared" si="3"/>
        <v>0</v>
      </c>
      <c r="Q30" s="142">
        <f t="shared" si="3"/>
        <v>54</v>
      </c>
      <c r="R30" s="142">
        <f t="shared" si="3"/>
        <v>162</v>
      </c>
      <c r="S30" s="4"/>
      <c r="T30" s="152" t="s">
        <v>192</v>
      </c>
      <c r="U30" s="142">
        <f>SUM(U18:U29)</f>
        <v>18</v>
      </c>
      <c r="V30" s="142">
        <f t="shared" ref="V30:Z30" si="4">SUM(V18:V29)</f>
        <v>18</v>
      </c>
      <c r="W30" s="142">
        <f t="shared" si="4"/>
        <v>18</v>
      </c>
      <c r="X30" s="142">
        <f t="shared" si="4"/>
        <v>18</v>
      </c>
      <c r="Y30" s="142">
        <f t="shared" si="4"/>
        <v>18</v>
      </c>
      <c r="Z30" s="142">
        <f t="shared" si="4"/>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2"/>
      <c r="L32" s="26"/>
      <c r="M32" s="283" t="str">
        <f>M16</f>
        <v>Residential Arrearage Dollars</v>
      </c>
      <c r="N32" s="284"/>
      <c r="O32" s="284"/>
      <c r="P32" s="284"/>
      <c r="Q32" s="284"/>
      <c r="R32" s="285"/>
      <c r="S32" s="4"/>
      <c r="T32" s="26"/>
      <c r="U32" s="283" t="str">
        <f>U16</f>
        <v>Average Amount of Residential Arrearage Dollars</v>
      </c>
      <c r="V32" s="284"/>
      <c r="W32" s="284"/>
      <c r="X32" s="284"/>
      <c r="Y32" s="284"/>
      <c r="Z32" s="285"/>
      <c r="AA32" s="4"/>
      <c r="AB32" s="4"/>
      <c r="AC32" s="4"/>
      <c r="AD32" s="4"/>
      <c r="AE32" s="279" t="s">
        <v>196</v>
      </c>
      <c r="AF32" s="280"/>
      <c r="AG32" s="280"/>
      <c r="AH32" s="280"/>
      <c r="AI32" s="280"/>
      <c r="AJ32" s="281"/>
      <c r="AK32" s="4"/>
      <c r="AL32" s="161"/>
      <c r="AM32" s="280" t="str">
        <f>AM16</f>
        <v>Non-Residential Arrearage Dollars</v>
      </c>
      <c r="AN32" s="280"/>
      <c r="AO32" s="280"/>
      <c r="AP32" s="280"/>
      <c r="AQ32" s="280"/>
      <c r="AR32" s="281"/>
      <c r="AS32" s="4"/>
      <c r="AT32" s="161"/>
      <c r="AU32" s="279" t="str">
        <f>AU16</f>
        <v>Average Amount of Non-Residential Arrearage Dollars</v>
      </c>
      <c r="AV32" s="280"/>
      <c r="AW32" s="280"/>
      <c r="AX32" s="280"/>
      <c r="AY32" s="280"/>
      <c r="AZ32" s="28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59" t="s">
        <v>115</v>
      </c>
      <c r="O33" s="159" t="s">
        <v>116</v>
      </c>
      <c r="P33" s="159" t="s">
        <v>117</v>
      </c>
      <c r="Q33" s="159" t="s">
        <v>118</v>
      </c>
      <c r="R33" s="159"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207">
        <v>44896</v>
      </c>
      <c r="B34" s="11" t="s">
        <v>207</v>
      </c>
      <c r="C34" s="11" t="s">
        <v>208</v>
      </c>
      <c r="D34" s="178">
        <v>8759</v>
      </c>
      <c r="E34" s="11">
        <v>13</v>
      </c>
      <c r="F34" s="11">
        <v>12</v>
      </c>
      <c r="G34" s="11">
        <v>1</v>
      </c>
      <c r="H34" s="11">
        <v>3</v>
      </c>
      <c r="I34" s="11">
        <v>4</v>
      </c>
      <c r="J34" s="11">
        <v>20</v>
      </c>
      <c r="M34" s="11">
        <f>E34*18</f>
        <v>234</v>
      </c>
      <c r="N34" s="11">
        <f t="shared" ref="N34:R34" si="5">F34*18</f>
        <v>216</v>
      </c>
      <c r="O34" s="11">
        <f t="shared" si="5"/>
        <v>18</v>
      </c>
      <c r="P34" s="11">
        <f t="shared" si="5"/>
        <v>54</v>
      </c>
      <c r="Q34" s="11">
        <f t="shared" si="5"/>
        <v>72</v>
      </c>
      <c r="R34" s="11">
        <f t="shared" si="5"/>
        <v>360</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166</v>
      </c>
      <c r="C46" s="103"/>
      <c r="D46" s="110"/>
      <c r="E46" s="98">
        <f>SUM(E34:E45)</f>
        <v>13</v>
      </c>
      <c r="F46" s="98">
        <f t="shared" ref="F46:J46" si="6">SUM(F34:F45)</f>
        <v>12</v>
      </c>
      <c r="G46" s="98">
        <f t="shared" si="6"/>
        <v>1</v>
      </c>
      <c r="H46" s="98">
        <f t="shared" si="6"/>
        <v>3</v>
      </c>
      <c r="I46" s="98">
        <f t="shared" si="6"/>
        <v>4</v>
      </c>
      <c r="J46" s="98">
        <f t="shared" si="6"/>
        <v>20</v>
      </c>
      <c r="L46" s="152" t="s">
        <v>167</v>
      </c>
      <c r="M46" s="142">
        <f>SUM(M34:M45)</f>
        <v>234</v>
      </c>
      <c r="N46" s="142">
        <f t="shared" ref="N46:R46" si="7">SUM(N34:N45)</f>
        <v>216</v>
      </c>
      <c r="O46" s="142">
        <f t="shared" si="7"/>
        <v>18</v>
      </c>
      <c r="P46" s="142">
        <f t="shared" si="7"/>
        <v>54</v>
      </c>
      <c r="Q46" s="142">
        <f t="shared" si="7"/>
        <v>72</v>
      </c>
      <c r="R46" s="142">
        <f t="shared" si="7"/>
        <v>360</v>
      </c>
      <c r="S46" s="4"/>
      <c r="T46" s="152" t="s">
        <v>192</v>
      </c>
      <c r="U46" s="100">
        <f>SUM(U34:U45)</f>
        <v>18</v>
      </c>
      <c r="V46" s="100">
        <f t="shared" ref="V46:Z46" si="8">SUM(V34:V45)</f>
        <v>18</v>
      </c>
      <c r="W46" s="100">
        <f t="shared" si="8"/>
        <v>18</v>
      </c>
      <c r="X46" s="100">
        <f t="shared" si="8"/>
        <v>18</v>
      </c>
      <c r="Y46" s="100">
        <f t="shared" si="8"/>
        <v>18</v>
      </c>
      <c r="Z46" s="100">
        <f t="shared" si="8"/>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26"/>
      <c r="M48" s="283" t="str">
        <f>M32</f>
        <v>Residential Arrearage Dollars</v>
      </c>
      <c r="N48" s="284"/>
      <c r="O48" s="284"/>
      <c r="P48" s="284"/>
      <c r="Q48" s="284"/>
      <c r="R48" s="285"/>
      <c r="S48" s="4"/>
      <c r="T48" s="26"/>
      <c r="U48" s="283" t="str">
        <f>U16</f>
        <v>Average Amount of Residential Arrearage Dollars</v>
      </c>
      <c r="V48" s="284"/>
      <c r="W48" s="284"/>
      <c r="X48" s="284"/>
      <c r="Y48" s="284"/>
      <c r="Z48" s="285"/>
      <c r="AA48" s="4"/>
      <c r="AB48" s="4"/>
      <c r="AC48" s="4"/>
      <c r="AD48" s="4"/>
      <c r="AE48" s="279" t="s">
        <v>196</v>
      </c>
      <c r="AF48" s="280"/>
      <c r="AG48" s="280"/>
      <c r="AH48" s="280"/>
      <c r="AI48" s="280"/>
      <c r="AJ48" s="281"/>
      <c r="AK48" s="4"/>
      <c r="AL48" s="161"/>
      <c r="AM48" s="280" t="str">
        <f>AM32</f>
        <v>Non-Residential Arrearage Dollars</v>
      </c>
      <c r="AN48" s="280"/>
      <c r="AO48" s="280"/>
      <c r="AP48" s="280"/>
      <c r="AQ48" s="280"/>
      <c r="AR48" s="281"/>
      <c r="AS48" s="4"/>
      <c r="AT48" s="161"/>
      <c r="AU48" s="279" t="str">
        <f>AU32</f>
        <v>Average Amount of Non-Residential Arrearage Dollars</v>
      </c>
      <c r="AV48" s="280"/>
      <c r="AW48" s="280"/>
      <c r="AX48" s="280"/>
      <c r="AY48" s="280"/>
      <c r="AZ48" s="28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207">
        <v>43800</v>
      </c>
      <c r="B50" s="11" t="s">
        <v>211</v>
      </c>
      <c r="C50" s="11" t="s">
        <v>208</v>
      </c>
      <c r="D50" s="178">
        <v>8759</v>
      </c>
      <c r="E50" s="11">
        <v>16</v>
      </c>
      <c r="F50" s="11">
        <v>3</v>
      </c>
      <c r="G50" s="11">
        <v>2</v>
      </c>
      <c r="H50" s="11">
        <v>2</v>
      </c>
      <c r="I50" s="11">
        <v>3</v>
      </c>
      <c r="J50" s="11">
        <v>13</v>
      </c>
      <c r="M50" s="11">
        <f>E50*18</f>
        <v>288</v>
      </c>
      <c r="N50" s="11">
        <f t="shared" ref="N50:R50" si="9">F50*18</f>
        <v>54</v>
      </c>
      <c r="O50" s="11">
        <f t="shared" si="9"/>
        <v>36</v>
      </c>
      <c r="P50" s="11">
        <f t="shared" si="9"/>
        <v>36</v>
      </c>
      <c r="Q50" s="11">
        <f t="shared" si="9"/>
        <v>54</v>
      </c>
      <c r="R50" s="11">
        <f t="shared" si="9"/>
        <v>234</v>
      </c>
      <c r="S50" s="4"/>
      <c r="T50" s="4"/>
      <c r="U50" s="11">
        <v>18</v>
      </c>
      <c r="V50" s="11">
        <v>18</v>
      </c>
      <c r="W50" s="11">
        <v>18</v>
      </c>
      <c r="X50" s="11">
        <v>18</v>
      </c>
      <c r="Y50" s="11">
        <v>18</v>
      </c>
      <c r="Z50" s="11">
        <v>18</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166</v>
      </c>
      <c r="C62" s="103"/>
      <c r="D62" s="110"/>
      <c r="E62" s="98">
        <f>SUM(E50:E61)</f>
        <v>16</v>
      </c>
      <c r="F62" s="98">
        <f t="shared" ref="F62:J62" si="10">SUM(F50:F61)</f>
        <v>3</v>
      </c>
      <c r="G62" s="98">
        <f t="shared" si="10"/>
        <v>2</v>
      </c>
      <c r="H62" s="98">
        <f t="shared" si="10"/>
        <v>2</v>
      </c>
      <c r="I62" s="98">
        <f t="shared" si="10"/>
        <v>3</v>
      </c>
      <c r="J62" s="98">
        <f t="shared" si="10"/>
        <v>13</v>
      </c>
      <c r="L62" s="152" t="s">
        <v>167</v>
      </c>
      <c r="M62" s="142">
        <f>SUM(M50:M61)</f>
        <v>288</v>
      </c>
      <c r="N62" s="142">
        <f t="shared" ref="N62:R62" si="11">SUM(N50:N61)</f>
        <v>54</v>
      </c>
      <c r="O62" s="142">
        <f t="shared" si="11"/>
        <v>36</v>
      </c>
      <c r="P62" s="142">
        <f t="shared" si="11"/>
        <v>36</v>
      </c>
      <c r="Q62" s="142">
        <f t="shared" si="11"/>
        <v>54</v>
      </c>
      <c r="R62" s="142">
        <f t="shared" si="11"/>
        <v>234</v>
      </c>
      <c r="S62" s="4"/>
      <c r="T62" s="152" t="s">
        <v>192</v>
      </c>
      <c r="U62" s="100">
        <f>SUM(U50:U61)</f>
        <v>18</v>
      </c>
      <c r="V62" s="100">
        <f t="shared" ref="V62:Z62" si="12">SUM(V50:V61)</f>
        <v>18</v>
      </c>
      <c r="W62" s="100">
        <f t="shared" si="12"/>
        <v>18</v>
      </c>
      <c r="X62" s="100">
        <f t="shared" si="12"/>
        <v>18</v>
      </c>
      <c r="Y62" s="100">
        <f t="shared" si="12"/>
        <v>18</v>
      </c>
      <c r="Z62" s="100">
        <f t="shared" si="12"/>
        <v>18</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4" zoomScale="110" zoomScaleNormal="110" zoomScaleSheetLayoutView="40" zoomScalePageLayoutView="55" workbookViewId="0">
      <selection activeCell="AE24" sqref="AE2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3" t="s">
        <v>36</v>
      </c>
      <c r="B2" s="294"/>
      <c r="C2" s="294"/>
      <c r="D2" s="295"/>
      <c r="E2" s="111"/>
      <c r="F2" s="111"/>
      <c r="G2" s="111"/>
      <c r="H2" s="111"/>
      <c r="I2" s="4"/>
      <c r="J2" s="4"/>
      <c r="L2" s="296" t="s">
        <v>38</v>
      </c>
      <c r="M2" s="297"/>
      <c r="N2" s="298"/>
      <c r="O2" s="19"/>
      <c r="P2" s="19"/>
      <c r="Q2" s="19"/>
      <c r="R2" s="4"/>
      <c r="S2" s="4"/>
      <c r="T2" s="4"/>
      <c r="V2" s="296" t="s">
        <v>40</v>
      </c>
      <c r="W2" s="297"/>
      <c r="X2" s="297"/>
      <c r="Y2" s="298"/>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175">
        <v>45261</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79">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175">
        <v>44896</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79">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175">
        <v>43800</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79">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136</v>
      </c>
      <c r="C90" s="165"/>
      <c r="D90" s="103"/>
      <c r="E90" s="103"/>
      <c r="F90" s="98"/>
      <c r="G90" s="102" t="s">
        <v>138</v>
      </c>
      <c r="H90" s="98"/>
      <c r="I90" s="102" t="s">
        <v>138</v>
      </c>
      <c r="J90" s="102" t="s">
        <v>138</v>
      </c>
      <c r="L90" s="142"/>
      <c r="M90" s="154"/>
      <c r="N90" s="102" t="s">
        <v>138</v>
      </c>
      <c r="O90" s="98"/>
      <c r="P90" s="98"/>
      <c r="Q90" s="102" t="s">
        <v>138</v>
      </c>
      <c r="R90" s="98"/>
      <c r="S90" s="98"/>
      <c r="T90" s="102" t="s">
        <v>138</v>
      </c>
      <c r="V90" s="142"/>
      <c r="W90" s="142"/>
      <c r="X90" s="167"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16"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99" t="s">
        <v>96</v>
      </c>
      <c r="B2" s="300"/>
      <c r="C2" s="66"/>
      <c r="D2" s="66"/>
      <c r="I2" s="296" t="s">
        <v>130</v>
      </c>
      <c r="J2" s="297"/>
      <c r="K2" s="298"/>
      <c r="M2" s="299" t="s">
        <v>131</v>
      </c>
      <c r="N2" s="300"/>
      <c r="O2" s="84"/>
      <c r="P2" s="82"/>
      <c r="Q2" s="84"/>
      <c r="R2" s="84"/>
      <c r="S2" s="84"/>
      <c r="T2" s="84"/>
      <c r="V2" s="299" t="s">
        <v>108</v>
      </c>
      <c r="W2" s="300"/>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219</v>
      </c>
      <c r="C12" s="64" t="s">
        <v>220</v>
      </c>
      <c r="D12" s="188">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2" t="s">
        <v>136</v>
      </c>
      <c r="B26" s="173"/>
      <c r="C26" s="110"/>
      <c r="D26" s="110"/>
      <c r="E26" s="143"/>
      <c r="F26" s="142"/>
      <c r="G26" s="141"/>
      <c r="I26" s="172"/>
      <c r="J26" s="174"/>
      <c r="K26" s="120"/>
      <c r="M26" s="172"/>
      <c r="N26" s="167"/>
      <c r="P26" s="123"/>
      <c r="Q26" s="124"/>
      <c r="S26" s="123"/>
      <c r="T26" s="124"/>
      <c r="V26" s="171"/>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96" t="s">
        <v>54</v>
      </c>
      <c r="B2" s="29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301" t="s">
        <v>104</v>
      </c>
      <c r="B2" s="302"/>
      <c r="C2" s="302"/>
      <c r="D2" s="302"/>
      <c r="E2" s="302"/>
      <c r="F2" s="302"/>
      <c r="G2" s="303"/>
    </row>
    <row r="3" spans="1:7" x14ac:dyDescent="0.2">
      <c r="A3" s="304"/>
      <c r="B3" s="305"/>
      <c r="C3" s="305"/>
      <c r="D3" s="305"/>
      <c r="E3" s="305"/>
      <c r="F3" s="305"/>
      <c r="G3" s="306"/>
    </row>
    <row r="4" spans="1:7" ht="32.25" customHeight="1" thickBot="1" x14ac:dyDescent="0.25">
      <c r="A4" s="307"/>
      <c r="B4" s="308"/>
      <c r="C4" s="308"/>
      <c r="D4" s="308"/>
      <c r="E4" s="308"/>
      <c r="F4" s="308"/>
      <c r="G4" s="30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5" t="s">
        <v>162</v>
      </c>
      <c r="B2" s="257"/>
      <c r="C2" s="257"/>
      <c r="D2" s="257"/>
      <c r="E2" s="257"/>
      <c r="F2" s="257"/>
      <c r="G2" s="257"/>
      <c r="H2" s="246"/>
      <c r="I2" s="31"/>
      <c r="J2" s="31"/>
      <c r="K2" s="31"/>
      <c r="L2" s="28"/>
      <c r="M2" s="28"/>
    </row>
    <row r="3" spans="1:13" ht="42.6" customHeight="1" thickBot="1" x14ac:dyDescent="0.25">
      <c r="A3" s="249"/>
      <c r="B3" s="259"/>
      <c r="C3" s="259"/>
      <c r="D3" s="259"/>
      <c r="E3" s="259"/>
      <c r="F3" s="259"/>
      <c r="G3" s="259"/>
      <c r="H3" s="25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20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2024-01-23T13:29:53Z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